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filterPrivacy="1"/>
  <xr:revisionPtr revIDLastSave="0" documentId="13_ncr:1_{A7EDADF2-B06C-468B-8EC6-0161EF0B850C}" xr6:coauthVersionLast="37" xr6:coauthVersionMax="37" xr10:uidLastSave="{00000000-0000-0000-0000-000000000000}"/>
  <bookViews>
    <workbookView xWindow="0" yWindow="0" windowWidth="13365" windowHeight="6915" xr2:uid="{00000000-000D-0000-FFFF-FFFF00000000}"/>
  </bookViews>
  <sheets>
    <sheet name="Лист1" sheetId="1" r:id="rId1"/>
  </sheets>
  <definedNames>
    <definedName name="_xlnm._FilterDatabase" localSheetId="0" hidden="1">Лист1!$A$7:$M$90</definedName>
  </definedNames>
  <calcPr calcId="1790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46" i="1" l="1"/>
  <c r="F46" i="1"/>
  <c r="E46" i="1"/>
  <c r="D46" i="1"/>
  <c r="B46" i="1"/>
  <c r="K72" i="1"/>
  <c r="F72" i="1"/>
  <c r="E72" i="1"/>
  <c r="D72" i="1"/>
  <c r="B72" i="1"/>
  <c r="K48" i="1"/>
  <c r="G48" i="1"/>
  <c r="F48" i="1"/>
  <c r="E48" i="1"/>
  <c r="D48" i="1"/>
  <c r="B48" i="1"/>
</calcChain>
</file>

<file path=xl/sharedStrings.xml><?xml version="1.0" encoding="utf-8"?>
<sst xmlns="http://schemas.openxmlformats.org/spreadsheetml/2006/main" count="390" uniqueCount="220">
  <si>
    <t>№ п/п</t>
  </si>
  <si>
    <t>Название мероприятия</t>
  </si>
  <si>
    <t>Направленность мероприятия  спорт/досуг</t>
  </si>
  <si>
    <t>Форма мероприятия</t>
  </si>
  <si>
    <t>Краткое содержание мероприятия</t>
  </si>
  <si>
    <t>Дата  проведения мероприятия</t>
  </si>
  <si>
    <t>Время проведения мероприятия</t>
  </si>
  <si>
    <t>Планируемое количество участников/ зрителей</t>
  </si>
  <si>
    <t>Досуг</t>
  </si>
  <si>
    <t>Спорт</t>
  </si>
  <si>
    <t>Уход за памятником героя Великой Отечественной войны</t>
  </si>
  <si>
    <r>
      <t>Место проведения мероприятия (</t>
    </r>
    <r>
      <rPr>
        <sz val="14"/>
        <color theme="1"/>
        <rFont val="Times New Roman"/>
        <family val="1"/>
        <charset val="204"/>
      </rPr>
      <t>наименование учреждения, адрес</t>
    </r>
    <r>
      <rPr>
        <b/>
        <sz val="14"/>
        <color theme="1"/>
        <rFont val="Times New Roman"/>
        <family val="1"/>
        <charset val="204"/>
      </rPr>
      <t>)</t>
    </r>
  </si>
  <si>
    <t>Мемориально-патронатная акция по уходу за памятниками,
мемориальными досками, памятными знаками и захоронениями участников
Великой Отечественной войны, военачальников, воинов-
интернационалистов</t>
  </si>
  <si>
    <t xml:space="preserve">беседа </t>
  </si>
  <si>
    <t xml:space="preserve">Мероприятие, направленное на пропаганду и приобщение всех категорий
населения к занятиям физической культурой и спортом
</t>
  </si>
  <si>
    <t>Развитие семейных форм досуга</t>
  </si>
  <si>
    <t>встреча чаепитие</t>
  </si>
  <si>
    <t>16:00</t>
  </si>
  <si>
    <t>Мероприятие по профилактике негативных проявлений в подростково- молодежной среде</t>
  </si>
  <si>
    <t>Тематическое мероприятие</t>
  </si>
  <si>
    <t>12:00</t>
  </si>
  <si>
    <t>Развитие взаимодействия между поколениями</t>
  </si>
  <si>
    <t>"Аллея доброты"</t>
  </si>
  <si>
    <t>просвещение</t>
  </si>
  <si>
    <t>«Посиделки с соседями»</t>
  </si>
  <si>
    <t>Мастер-класс</t>
  </si>
  <si>
    <t>Концерт</t>
  </si>
  <si>
    <t>Спектакль</t>
  </si>
  <si>
    <t>Открытый мастер-класс</t>
  </si>
  <si>
    <t>Турнир</t>
  </si>
  <si>
    <t>Игра в шахматы</t>
  </si>
  <si>
    <t xml:space="preserve">Досуг </t>
  </si>
  <si>
    <t>10</t>
  </si>
  <si>
    <t>АНО "Аллея Доброты"
ул.Донская, д.6, стр.2</t>
  </si>
  <si>
    <t>ШШК "Октябрьский"
ул. Большая Полянка, 28, корп. 1</t>
  </si>
  <si>
    <t>5</t>
  </si>
  <si>
    <t>досуг</t>
  </si>
  <si>
    <t>мастер-класс</t>
  </si>
  <si>
    <t>спорт</t>
  </si>
  <si>
    <t>конкурс-соревнования</t>
  </si>
  <si>
    <t xml:space="preserve">План мероприятий
по досуговой, социально-воспитательной и спортивной работе
 с населением по месту жительства на 4 квартал 2024 года.
</t>
  </si>
  <si>
    <t xml:space="preserve">Эстафеты "Веселые старты" </t>
  </si>
  <si>
    <t xml:space="preserve">эстафеты </t>
  </si>
  <si>
    <t xml:space="preserve">Демонстрация борьбы для младшей группы  </t>
  </si>
  <si>
    <t xml:space="preserve">борьба самбо </t>
  </si>
  <si>
    <t>Мероприятие, направленное на пропаганду и приобщение всех категорий
населения к занятиям физической культурой и спортом</t>
  </si>
  <si>
    <t>АНО "Спортивно-досуговый клуб для детей и молодежи "САМБО-80", ул. Малая Полянка, д.10, стр. 1</t>
  </si>
  <si>
    <t>"День бабушек и дедушек "</t>
  </si>
  <si>
    <t xml:space="preserve">подвижые игры </t>
  </si>
  <si>
    <t xml:space="preserve">День народного единства </t>
  </si>
  <si>
    <t xml:space="preserve">спорт и беседа </t>
  </si>
  <si>
    <t xml:space="preserve">демонстрация борьбы самбо </t>
  </si>
  <si>
    <t xml:space="preserve">День матери России </t>
  </si>
  <si>
    <t>мероприятие направленое на развитие духовно-нравственного воспитания, укрепления семейных ценностей.</t>
  </si>
  <si>
    <t xml:space="preserve">подвижные игры и беседа </t>
  </si>
  <si>
    <t xml:space="preserve">духовно-нравственное </t>
  </si>
  <si>
    <t xml:space="preserve">День начала контрнаступления советских войск против немецко-фашистских войск под Москвой        (5 .12.41) </t>
  </si>
  <si>
    <t xml:space="preserve">беседа и демонтрация борьбы самбо </t>
  </si>
  <si>
    <t xml:space="preserve">гражданско-патриотическое </t>
  </si>
  <si>
    <t>"Новогодние эстафеты"</t>
  </si>
  <si>
    <t xml:space="preserve">полоса препятствий и эстафеты </t>
  </si>
  <si>
    <t xml:space="preserve">демо самбо </t>
  </si>
  <si>
    <t xml:space="preserve">Мероприятие, направленное на пропаганду и приобщение всех категорий к физкультуре и спорту! Популяризация борьбы самбо! </t>
  </si>
  <si>
    <t>Гражданско-патриотическое</t>
  </si>
  <si>
    <t>Ничто не заботы, никто не забыт…</t>
  </si>
  <si>
    <t xml:space="preserve">досуг </t>
  </si>
  <si>
    <t>улица Шаболовка (мемориальная доска)</t>
  </si>
  <si>
    <t>Международный день инвалида.</t>
  </si>
  <si>
    <t xml:space="preserve">профилактика негативных проявлений </t>
  </si>
  <si>
    <t>16.00</t>
  </si>
  <si>
    <t xml:space="preserve">День Героев Отечества в  России </t>
  </si>
  <si>
    <t>16.30</t>
  </si>
  <si>
    <t>Шахматный турнир посвященный Международному дню музыки</t>
  </si>
  <si>
    <t>Шахматный турнир посвященный Дню учителя</t>
  </si>
  <si>
    <t>Шахматный турнир посвященный Дню сухопутных сил РФ</t>
  </si>
  <si>
    <t>Шахматный турнир посвященный Всемирному дню молодёжи</t>
  </si>
  <si>
    <t xml:space="preserve">Творческий музыкально-поэтический вечер посвященный Дню народного единства, освобождению Москвы силами народного ополчения под руководством Минина и Пожарского от польских интервентов </t>
  </si>
  <si>
    <t xml:space="preserve">Игра на муз. инструментах, исполнение песен, стихов, прозы и т.п. </t>
  </si>
  <si>
    <t xml:space="preserve">Шахматный турнир посвященный Всемирному дню борьбы со СПИДом </t>
  </si>
  <si>
    <t xml:space="preserve">Шахматный турнир посвященный Дню военного разведчика </t>
  </si>
  <si>
    <t>Шахматный турнир посвященный Дню матери</t>
  </si>
  <si>
    <t>Шахматный турнир посвященный Дню начала контрнаступления советских войск против немецко-фашистских войск под Москвой</t>
  </si>
  <si>
    <t>Шахматный турнир посвященный Дню благодарности родителям</t>
  </si>
  <si>
    <t>Творческий музыкально-поэтический вечер посвященный Международному дню студентов</t>
  </si>
  <si>
    <t>Творческий музыкально-поэтический вечер посвященный Дню героев Отечества в России</t>
  </si>
  <si>
    <t>АНО "Центр Стаса Намина"
Бродниов пер, д.10, стр. 1 (1 этаж)</t>
  </si>
  <si>
    <t>АНО "Центр Стаса Намина"
Крымский вал 9стр.33</t>
  </si>
  <si>
    <t xml:space="preserve">Переработка материала А.С.Пушкина «Пиковая дама» в современный мюзикл. </t>
  </si>
  <si>
    <t>Пластическое действо с участием педагогов студии.</t>
  </si>
  <si>
    <t xml:space="preserve">Впервые Чёрный квадрат Малевича появился именно в спектакле, как задник к декорациям. </t>
  </si>
  <si>
    <t xml:space="preserve">Открытый мастер-класс от артиста театра «Школа Драматического Искусства»,  Ивана Товмасяна. </t>
  </si>
  <si>
    <t>Мастер класс по жанру музыкального театра.</t>
  </si>
  <si>
    <t>Спектакль по альбому «Жилец вершин» группы Аукцион.</t>
  </si>
  <si>
    <t>мастер-класс по русскому авангарду на примере оперы «Победа над солнцем».</t>
  </si>
  <si>
    <t>Открытый урок по системе ораторского искусства публичных выступлений</t>
  </si>
  <si>
    <t>Открытый урок по бэби-йоге</t>
  </si>
  <si>
    <t xml:space="preserve">ак важно сохранить врождённый здоровый дух, и приумножать интеллектуальное развитие через йогу. </t>
  </si>
  <si>
    <t xml:space="preserve">Мастер-класс по системе итальянского театра. </t>
  </si>
  <si>
    <t>Сюжет придумывается по-ходу, есть лишь канва, узелки и характеры персонажей.</t>
  </si>
  <si>
    <t>Мастер-класс по эстрадному вокалу.</t>
  </si>
  <si>
    <t>Трипл трек- я пою, танцую и играю. Как стать синтетическим артистом.</t>
  </si>
  <si>
    <t>Ёлка. Назад в СССР.</t>
  </si>
  <si>
    <t>Ёлка Снежная Королева.</t>
  </si>
  <si>
    <t>Музыкальный спектакль по пьесе Евгения Шварца. Так же для детей мастер-класс по созданию сюжетного действия на сцене.</t>
  </si>
  <si>
    <t>Досуговое  мероприятие, посвященное Дню пожилого человека «МЫ МОЛОДЫЕ!»</t>
  </si>
  <si>
    <t>игровая программа</t>
  </si>
  <si>
    <t>Ежегодное мероприятие направленное на сближения взрослого и молодого поколения.Участвуют все желающие, с подведением итогов и награждением.</t>
  </si>
  <si>
    <t>Спортивно-оздоровительный клуб "АС" по адресу: Бродников переулок, д.10, стр.1</t>
  </si>
  <si>
    <t xml:space="preserve">Досуговое  мероприятие, посвященное Дню учителя «Учитель+Спорт» </t>
  </si>
  <si>
    <t>Ежегодное мероприятие  проходит в танцевальной форме, с розыгрышами. Во время занятий участник мероприятия должен провести разминку по различным танцевальным видам.Победитель получает приз</t>
  </si>
  <si>
    <t xml:space="preserve">08.10.2024
</t>
  </si>
  <si>
    <t xml:space="preserve">Досуговое  мероприятие, посвященное Правильной осанке «Здоровый позвоночник!» </t>
  </si>
  <si>
    <t>Праздник</t>
  </si>
  <si>
    <t xml:space="preserve"> Тренер -преподаватель  клуба "АС"показывает мастер-класс по скандинавской ходьбе, учит правильно  ходить, показывает суставную гимнастику и дает всем участникам мероприятия рекомендации по здоровой спине</t>
  </si>
  <si>
    <t xml:space="preserve">                                  12.10.2024
</t>
  </si>
  <si>
    <t xml:space="preserve">11.00-12.00 - (спортивная площадка)  12.00-13.00 -(парк Музеон; сквер Репина)           </t>
  </si>
  <si>
    <t>Спортивно-оздоровительный клуб "АС" по адресу: Бродников переулок, д.10, стр.1;открытая спортивная площадка; парк Музеон; сквер Репина</t>
  </si>
  <si>
    <t xml:space="preserve">15
 </t>
  </si>
  <si>
    <t xml:space="preserve"> Спортивное мероприятие  «Звезды аэробики» (отборочные соревнования по различным видам аэробики) I этап </t>
  </si>
  <si>
    <t>Мероприятие для самых выносливых. Все участники получают подарки. По результатам участники, прошедшие во II этап получают призы</t>
  </si>
  <si>
    <t xml:space="preserve">17.10.2024
</t>
  </si>
  <si>
    <t xml:space="preserve">Спортивно-оздоровительный клуб "АС" по адресу: Бродников переулок, д.10, стр.1 </t>
  </si>
  <si>
    <t xml:space="preserve">10
</t>
  </si>
  <si>
    <t xml:space="preserve"> Спортивное мероприятие  «Пригласи друга» </t>
  </si>
  <si>
    <t xml:space="preserve">Выступление  тренерского коллектива "АС"по различным видам аэробики: Тайбо; Фитбол; Изотон;   Сила в квадрате; Кибо!  </t>
  </si>
  <si>
    <t xml:space="preserve">               28.10.2024                        
30.10.2024</t>
  </si>
  <si>
    <t>Спортивно - досуговое  мероприятие, посвященное Дню народного единства «Молодое поколение - вперед»</t>
  </si>
  <si>
    <t>Веселые эстафеты, подарки для всех участников</t>
  </si>
  <si>
    <t xml:space="preserve">          06.11.2024
</t>
  </si>
  <si>
    <t xml:space="preserve">10
 </t>
  </si>
  <si>
    <t>Спортивное  мероприятие, посвященное ЗОЖ «СИЛА в КВАДРАТЕ»</t>
  </si>
  <si>
    <t xml:space="preserve">11.11.2024
</t>
  </si>
  <si>
    <t>10
10</t>
  </si>
  <si>
    <t xml:space="preserve">Спортивное  мероприятие   «Звезды аэробики» (отборочные соревнования по различным видам аэробики)
II этап
</t>
  </si>
  <si>
    <t>Мероприятие для самых выносливых. Все участники получают подарки. По результатам участники, прошедшие в III этап получают призы</t>
  </si>
  <si>
    <t xml:space="preserve">         20.11.2024
</t>
  </si>
  <si>
    <t>выставка-конкурс</t>
  </si>
  <si>
    <t xml:space="preserve"> 24.11-30.11.2024
</t>
  </si>
  <si>
    <t>Досуговое  мероприятие, посвященное Декаде инвалидов «МЫ ВМЕСТЕ!»</t>
  </si>
  <si>
    <t>Ежегодное мероприятие направленное на сближения всего населения района Якиманка, в том числе инвалидов.Участвуют все желающие, с подведением итогов и награждением.</t>
  </si>
  <si>
    <t xml:space="preserve">            02.12.2024
</t>
  </si>
  <si>
    <t xml:space="preserve">05.12.2024
</t>
  </si>
  <si>
    <t>Спортивно-массовое мероприятие, посвященное ДНЮ Героев Отечества «Победители»</t>
  </si>
  <si>
    <t>Тренер -преподаватель  клуба "АС"показывает мастер-класс по скандинавской ходьбе, учит правильно  ходить, показывает суставную гимнастику и дает всем участникам мероприятия рекомендации по правильному питанию</t>
  </si>
  <si>
    <t xml:space="preserve">                        07.12.2024
</t>
  </si>
  <si>
    <t>11.00-12.00</t>
  </si>
  <si>
    <t>Досуговое мероприятие «Новогодний аэробный марафон» «ЗВЕЗДЫ АЭРОБИКИ»</t>
  </si>
  <si>
    <t>Соревнования по ЗУМБЕ   Призы победителям</t>
  </si>
  <si>
    <t xml:space="preserve">             17.12.2024
</t>
  </si>
  <si>
    <t xml:space="preserve"> Спортивно - досуговое  мероприятие «Звезды аэробики» (финальные соревнования по различным видам аэробики)
III этап Традиционные соревнования «Новогодний марафон»
</t>
  </si>
  <si>
    <t xml:space="preserve">Мероприятие для самых выносливых. Все участники получают подарки. </t>
  </si>
  <si>
    <t xml:space="preserve">                  23.12.2024 
25.12.2024
</t>
  </si>
  <si>
    <t>«Компьютерная грамотность в быту - ГрамотныйГражданин»</t>
  </si>
  <si>
    <t>лекция online, изучаем приложение «Госуслуги»</t>
  </si>
  <si>
    <t xml:space="preserve">"Прикладная компьютерная грамотность" в Международный день пожилых людей </t>
  </si>
  <si>
    <t>13:00</t>
  </si>
  <si>
    <t>17:00</t>
  </si>
  <si>
    <t>18:00</t>
  </si>
  <si>
    <t>«Умей сказать нет!»</t>
  </si>
  <si>
    <t>Творческий тренинг</t>
  </si>
  <si>
    <t>Беседа-диспут о вреде вейпов студия "Рукоделие"</t>
  </si>
  <si>
    <t>«Наши бравые ребята!»</t>
  </si>
  <si>
    <t>Лекторий</t>
  </si>
  <si>
    <t>Показательные выступления кручения ручкой, моторика "Penspinningy",
студия "Рукоделие"</t>
  </si>
  <si>
    <t>19:00</t>
  </si>
  <si>
    <t>Чтение стихотворений в авторском исполнении, посвященных дню войск связи ВС РФ</t>
  </si>
  <si>
    <t>«Мы помним эти года…»</t>
  </si>
  <si>
    <t>Online встреча</t>
  </si>
  <si>
    <t>творческие рисунки в Международный день против фашизма, расизма
студия "Рукоделие"</t>
  </si>
  <si>
    <t>Online лекторий "Открытая речь"</t>
  </si>
  <si>
    <t>совместное рукоделие, развиваем мелкую моторику, студия "Рукоделие"</t>
  </si>
  <si>
    <t>#ОткрытаяСцена</t>
  </si>
  <si>
    <t>Мероприятие по профилактике негативных проявлений в подростково-молодежной среде</t>
  </si>
  <si>
    <t>«Первое слово - мама»</t>
  </si>
  <si>
    <t>лекторий</t>
  </si>
  <si>
    <t>Online-музыкальная постановка в "День матери", студия "Рукоделие"</t>
  </si>
  <si>
    <t>«Памятники Якиманки - наша история»</t>
  </si>
  <si>
    <t>Возложение цветов к памятнику «Павел Осипович Сухой – советский авиаконструктор»</t>
  </si>
  <si>
    <t>«Книга моих стихов», поэма 21 век</t>
  </si>
  <si>
    <t>В день героев Отечества</t>
  </si>
  <si>
    <t>мастер-класс как перевести с бумаги на цифровой формат и сохранить архивы</t>
  </si>
  <si>
    <t>«Наша общая солидарность»</t>
  </si>
  <si>
    <t>Гражданско-патриотической направленности</t>
  </si>
  <si>
    <t>театрально-музыкальная композиция</t>
  </si>
  <si>
    <t>Репетиция музыкально-театральной постановки, в международный день солидарности людей</t>
  </si>
  <si>
    <t>«Аллея доброты»</t>
  </si>
  <si>
    <t>Народный праздник "Никонов день", собираем русские традиции, студия "Рукоделие"</t>
  </si>
  <si>
    <t>«Душевный фольклор»</t>
  </si>
  <si>
    <t>Навстречу "Новому году", путешествие в мир любимого праздника</t>
  </si>
  <si>
    <t>Нам года не беда</t>
  </si>
  <si>
    <t>Концерт/музыкальное представление</t>
  </si>
  <si>
    <t>Концерт с участием хореографических, вокальных и театральных коллективов</t>
  </si>
  <si>
    <t>Спорт в Центре</t>
  </si>
  <si>
    <t>Спортивное соревнование/турнир</t>
  </si>
  <si>
    <t>Соревнования в эстафетном формате</t>
  </si>
  <si>
    <t>ГБУК Г. МОСКВЫ "ОКЦ ЦАО"
уд.Донская ул., д.6</t>
  </si>
  <si>
    <t xml:space="preserve">АНО "Спортивно-оздоровительный клуб "АС" адресу: Бродников пер, д.10, стр.1 </t>
  </si>
  <si>
    <t>ГБУК Г. МОСКВЫ "ОКЦ ЦАО"
Б. Якиманка, д. 27</t>
  </si>
  <si>
    <t>АНО "Центр Стаса Намина"
Крымский вал, д. 9, с. 33</t>
  </si>
  <si>
    <t>Просмотр тематического видеоролика, беседа о важности единства народов России, тренер -преподаватель  клуба "АС"показывает мастер-класс по различным видам дыхательной гимнастике (УШУ; ЦИГУН)  и дает всем участникам мероприятия рекомендации по правильному дыханию</t>
  </si>
  <si>
    <t>Спортивно-массовое мероприятие, посвященное годовщине битвы под Москвой «Первые Победы»</t>
  </si>
  <si>
    <t xml:space="preserve">Просмотр тематического видеоролика, беседа о важности единства народов России,, гражданско-патриотического воспитания </t>
  </si>
  <si>
    <t>Чтение стихотворений, разговор о вреде и недопустимости терроризма и экстремизма,основы игрового театра, театра Анатолия Васильева.</t>
  </si>
  <si>
    <t>Общение с молодежью о вреде и недопустимости терроризма и экстремизма,  студия "Рукоделие"</t>
  </si>
  <si>
    <t>АНО "Аллея Доброты"
ул.Донская, д.7</t>
  </si>
  <si>
    <t xml:space="preserve">Мероприятие по профилактике негативных проявлений в подростково-молодежной среде </t>
  </si>
  <si>
    <t>Патронатная акция</t>
  </si>
  <si>
    <t>Возложение цветов</t>
  </si>
  <si>
    <t>Ежегодное мемориально-патронатное мероприятие с возложением цветов к памятной стеле при участии представителей управы, Совета ветеранов, общественных советников, досуговых клубов, молодежной палаты и волонтеров.</t>
  </si>
  <si>
    <t>Ленинский проспект, д. 6</t>
  </si>
  <si>
    <t>Мемориально-патронатная акция посвященная Дню начала контрнаступления советских войск под Москвой</t>
  </si>
  <si>
    <t xml:space="preserve">Разговор о недопустимости распространения идеалогии экстремизма и терроризма, игра на муз. инструментах, исполнение песен, стихов, прозы и т.п. </t>
  </si>
  <si>
    <t>Ежегодное мероприятие направленное, на формирование толерантного отношения людей разного этнического происхождения, вероисповедания. Мероприятие проходит в форме выставки-конкурса рисунков. По результатам подводятся итоги и награждение.</t>
  </si>
  <si>
    <t>Досуговое мероприятие, посвященное Дню МАТЕРИ «Добрые руки МАМЫ»</t>
  </si>
  <si>
    <t xml:space="preserve">Музыкально-поэтический мероприятие, напрвленное на укрепление дружбы народов, посредством исполнения произведений разных народов России и бывшего СССР, игра на музыкальных инструментах, исполнение песен, стихов, прозы и т.п. </t>
  </si>
  <si>
    <t>Разговор о важности единства народов России, просмотр тематического видеоролика, турнир по демо-самбо</t>
  </si>
  <si>
    <t>Разговор о вреде упортебления наркотиечских средств и пользе ЗОЖ,соревнования по троеборью (пресс, спина, отжимание) Силовые эстафеты, призы победителям</t>
  </si>
  <si>
    <t>Разговор о вреде упортебления наркотиечских средств и плачевных последствиях употребления, пропаганда физического и интеллектуального развития.</t>
  </si>
  <si>
    <t xml:space="preserve">Спектакль погружающий зрителей в мир СССР, где одна из основ межличностных отношений была пропаганда дружбы народов! </t>
  </si>
  <si>
    <t>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</si>
</sst>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8" x14ac:knownFonts="1">
    <font>
      <sz val="11"/>
      <color theme="1"/>
      <name val="Calibri"/>
      <family val="2"/>
      <scheme val="minor"/>
    </font>
    <font>
      <sz val="14"/>
      <color theme="1"/>
      <name val="Times New Roman"/>
      <family val="1"/>
      <charset val="204"/>
    </font>
    <font>
      <b/>
      <sz val="14"/>
      <color theme="1"/>
      <name val="Times New Roman"/>
      <family val="1"/>
      <charset val="204"/>
    </font>
    <font>
      <sz val="14"/>
      <color theme="1"/>
      <name val="Times New Roman"/>
      <family val="1"/>
    </font>
    <font>
      <b/>
      <sz val="16"/>
      <color theme="1"/>
      <name val="Times New Roman"/>
      <family val="1"/>
      <charset val="204"/>
    </font>
    <font>
      <b/>
      <sz val="14"/>
      <color theme="1"/>
      <name val="Times New Roman"/>
      <family val="1"/>
    </font>
    <font>
      <sz val="14"/>
      <color indexed="8"/>
      <name val="Times New Roman"/>
      <family val="1"/>
    </font>
    <font>
      <sz val="14"/>
      <color rgb="FF000000"/>
      <name val="Times New Roman"/>
      <family val="1"/>
    </font>
  </fonts>
  <fills count="8">
    <fill>
      <patternFill patternType="none"/>
    </fill>
    <fill>
      <patternFill patternType="gray125"/>
    </fill>
    <fill>
      <patternFill patternType="solid">
        <fgColor theme="5" tint="0.39997558519241921"/>
        <bgColor indexed="64"/>
      </patternFill>
    </fill>
    <fill>
      <patternFill patternType="solid">
        <fgColor rgb="FFFFFF00"/>
        <bgColor indexed="64"/>
      </patternFill>
    </fill>
    <fill>
      <patternFill patternType="solid">
        <fgColor theme="4" tint="0.39997558519241921"/>
        <bgColor indexed="64"/>
      </patternFill>
    </fill>
    <fill>
      <patternFill patternType="solid">
        <fgColor theme="0"/>
        <bgColor indexed="64"/>
      </patternFill>
    </fill>
    <fill>
      <patternFill patternType="solid">
        <fgColor rgb="FFFF0000"/>
        <bgColor indexed="64"/>
      </patternFill>
    </fill>
    <fill>
      <patternFill patternType="solid">
        <fgColor indexed="65"/>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1">
    <xf numFmtId="0" fontId="0" fillId="0" borderId="0"/>
  </cellStyleXfs>
  <cellXfs count="50">
    <xf numFmtId="0" fontId="0" fillId="0" borderId="0" xfId="0"/>
    <xf numFmtId="0" fontId="2" fillId="3" borderId="1" xfId="0" applyFont="1" applyFill="1" applyBorder="1" applyAlignment="1">
      <alignment horizontal="center" vertical="center" wrapText="1"/>
    </xf>
    <xf numFmtId="49" fontId="2" fillId="3" borderId="1" xfId="0" applyNumberFormat="1" applyFont="1" applyFill="1" applyBorder="1" applyAlignment="1">
      <alignment horizontal="center" vertical="center" wrapText="1"/>
    </xf>
    <xf numFmtId="0" fontId="1" fillId="0" borderId="0" xfId="0" applyFont="1"/>
    <xf numFmtId="0" fontId="1" fillId="0" borderId="0" xfId="0" applyFont="1" applyAlignment="1">
      <alignment wrapText="1"/>
    </xf>
    <xf numFmtId="0" fontId="3" fillId="5" borderId="1" xfId="0" applyFont="1" applyFill="1" applyBorder="1" applyAlignment="1">
      <alignment horizontal="center" vertical="center" wrapText="1"/>
    </xf>
    <xf numFmtId="0" fontId="3" fillId="0" borderId="10" xfId="0" applyFont="1" applyBorder="1" applyAlignment="1">
      <alignment horizontal="center" vertical="center" wrapText="1"/>
    </xf>
    <xf numFmtId="0" fontId="3" fillId="5" borderId="10" xfId="0" applyFont="1" applyFill="1" applyBorder="1" applyAlignment="1">
      <alignment horizontal="center" vertical="center" wrapText="1"/>
    </xf>
    <xf numFmtId="0" fontId="3" fillId="0" borderId="10" xfId="0" applyFont="1" applyBorder="1" applyAlignment="1">
      <alignment horizontal="center" vertical="center"/>
    </xf>
    <xf numFmtId="0" fontId="3" fillId="0" borderId="10" xfId="0" applyFont="1" applyFill="1" applyBorder="1" applyAlignment="1">
      <alignment horizontal="center" vertical="center" wrapText="1"/>
    </xf>
    <xf numFmtId="0" fontId="1" fillId="0" borderId="10" xfId="0" applyFont="1" applyBorder="1"/>
    <xf numFmtId="164" fontId="3" fillId="0" borderId="10" xfId="0" applyNumberFormat="1" applyFont="1" applyBorder="1" applyAlignment="1">
      <alignment horizontal="center" vertical="center" wrapText="1"/>
    </xf>
    <xf numFmtId="20" fontId="3" fillId="0" borderId="10" xfId="0" applyNumberFormat="1" applyFont="1" applyBorder="1" applyAlignment="1">
      <alignment horizontal="center" vertical="center" wrapText="1"/>
    </xf>
    <xf numFmtId="20" fontId="3" fillId="0" borderId="10" xfId="0" applyNumberFormat="1" applyFont="1" applyBorder="1" applyAlignment="1">
      <alignment horizontal="center" vertical="center"/>
    </xf>
    <xf numFmtId="49" fontId="3" fillId="0" borderId="10" xfId="0" applyNumberFormat="1" applyFont="1" applyBorder="1" applyAlignment="1">
      <alignment horizontal="center" vertical="center" wrapText="1"/>
    </xf>
    <xf numFmtId="0" fontId="3" fillId="7" borderId="10" xfId="0" applyFont="1" applyFill="1" applyBorder="1" applyAlignment="1">
      <alignment horizontal="center" vertical="center" wrapText="1"/>
    </xf>
    <xf numFmtId="14" fontId="3" fillId="0" borderId="10" xfId="0" applyNumberFormat="1" applyFont="1" applyBorder="1" applyAlignment="1">
      <alignment horizontal="center" vertical="center" wrapText="1"/>
    </xf>
    <xf numFmtId="0" fontId="6" fillId="0" borderId="10" xfId="0" applyFont="1" applyBorder="1" applyAlignment="1">
      <alignment horizontal="center" vertical="center" wrapText="1"/>
    </xf>
    <xf numFmtId="14" fontId="6" fillId="0" borderId="10" xfId="0" applyNumberFormat="1" applyFont="1" applyBorder="1" applyAlignment="1">
      <alignment horizontal="center" vertical="center" wrapText="1"/>
    </xf>
    <xf numFmtId="20" fontId="6" fillId="0" borderId="10" xfId="0" applyNumberFormat="1" applyFont="1" applyBorder="1" applyAlignment="1">
      <alignment horizontal="center" vertical="center" wrapText="1"/>
    </xf>
    <xf numFmtId="21" fontId="3" fillId="0" borderId="10" xfId="0" applyNumberFormat="1" applyFont="1" applyBorder="1" applyAlignment="1">
      <alignment horizontal="center" vertical="center" wrapText="1"/>
    </xf>
    <xf numFmtId="0" fontId="7" fillId="0" borderId="10" xfId="0" applyFont="1" applyBorder="1" applyAlignment="1">
      <alignment horizontal="center" vertical="center" wrapText="1"/>
    </xf>
    <xf numFmtId="164" fontId="7" fillId="0" borderId="10" xfId="0" applyNumberFormat="1" applyFont="1" applyBorder="1" applyAlignment="1">
      <alignment horizontal="center" vertical="center" wrapText="1"/>
    </xf>
    <xf numFmtId="14" fontId="3" fillId="0" borderId="10" xfId="0" applyNumberFormat="1" applyFont="1" applyBorder="1" applyAlignment="1">
      <alignment horizontal="center" vertical="center"/>
    </xf>
    <xf numFmtId="0" fontId="5" fillId="7" borderId="10" xfId="0" applyFont="1" applyFill="1" applyBorder="1" applyAlignment="1">
      <alignment horizontal="center" vertical="center" wrapText="1"/>
    </xf>
    <xf numFmtId="0" fontId="1" fillId="3" borderId="10" xfId="0" applyFont="1" applyFill="1" applyBorder="1" applyAlignment="1">
      <alignment horizontal="center" vertical="center" wrapText="1"/>
    </xf>
    <xf numFmtId="20" fontId="1" fillId="3" borderId="10" xfId="0" applyNumberFormat="1" applyFont="1" applyFill="1" applyBorder="1" applyAlignment="1">
      <alignment horizontal="center" vertical="center" wrapText="1"/>
    </xf>
    <xf numFmtId="0" fontId="3" fillId="3" borderId="10" xfId="0" applyFont="1" applyFill="1" applyBorder="1" applyAlignment="1">
      <alignment horizontal="center" vertical="center" wrapText="1"/>
    </xf>
    <xf numFmtId="0" fontId="1" fillId="3" borderId="10" xfId="0" applyFont="1" applyFill="1" applyBorder="1" applyAlignment="1">
      <alignment horizontal="center" vertical="center"/>
    </xf>
    <xf numFmtId="14" fontId="3" fillId="3" borderId="10" xfId="0" applyNumberFormat="1" applyFont="1" applyFill="1" applyBorder="1" applyAlignment="1">
      <alignment horizontal="center" vertical="center"/>
    </xf>
    <xf numFmtId="0" fontId="3" fillId="0" borderId="0" xfId="0" applyFont="1" applyBorder="1" applyAlignment="1">
      <alignment horizontal="center" vertical="center" wrapText="1"/>
    </xf>
    <xf numFmtId="0" fontId="3" fillId="0" borderId="0" xfId="0" applyFont="1" applyBorder="1" applyAlignment="1">
      <alignment horizontal="center" vertical="center"/>
    </xf>
    <xf numFmtId="0" fontId="1" fillId="0" borderId="10" xfId="0" applyFont="1" applyBorder="1" applyAlignment="1">
      <alignment wrapText="1"/>
    </xf>
    <xf numFmtId="0" fontId="1" fillId="3" borderId="10" xfId="0" applyFont="1" applyFill="1" applyBorder="1" applyAlignment="1">
      <alignment wrapText="1"/>
    </xf>
    <xf numFmtId="0" fontId="0" fillId="0" borderId="0" xfId="0" applyBorder="1"/>
    <xf numFmtId="0" fontId="3" fillId="5" borderId="0" xfId="0" applyFont="1" applyFill="1" applyBorder="1" applyAlignment="1">
      <alignment horizontal="center" vertical="center" wrapText="1"/>
    </xf>
    <xf numFmtId="0" fontId="0" fillId="5" borderId="0" xfId="0" applyFill="1" applyBorder="1"/>
    <xf numFmtId="0" fontId="1" fillId="0" borderId="0" xfId="0" applyFont="1" applyAlignment="1">
      <alignment horizontal="center" vertical="center"/>
    </xf>
    <xf numFmtId="49" fontId="4" fillId="4" borderId="1"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49" fontId="4" fillId="6" borderId="11" xfId="0" applyNumberFormat="1" applyFont="1" applyFill="1" applyBorder="1" applyAlignment="1">
      <alignment horizontal="center" vertical="center" wrapText="1"/>
    </xf>
    <xf numFmtId="49" fontId="4" fillId="6" borderId="12"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96"/>
  <sheetViews>
    <sheetView tabSelected="1" topLeftCell="A46" zoomScale="50" zoomScaleNormal="50" workbookViewId="0">
      <selection activeCell="O9" sqref="O9"/>
    </sheetView>
  </sheetViews>
  <sheetFormatPr defaultRowHeight="18.75" x14ac:dyDescent="0.3"/>
  <cols>
    <col min="1" max="1" width="10.7109375" style="3" customWidth="1"/>
    <col min="2" max="2" width="63.5703125" style="3" customWidth="1"/>
    <col min="3" max="3" width="23.140625" style="3" customWidth="1"/>
    <col min="4" max="4" width="23.7109375" style="3" customWidth="1"/>
    <col min="5" max="5" width="82.85546875" style="3" customWidth="1"/>
    <col min="6" max="6" width="18.85546875" style="3" customWidth="1"/>
    <col min="7" max="7" width="19.42578125" style="3" customWidth="1"/>
    <col min="8" max="8" width="36.140625" style="3" customWidth="1"/>
    <col min="9" max="9" width="19" style="3" hidden="1" customWidth="1"/>
    <col min="10" max="10" width="33.85546875" style="3" hidden="1" customWidth="1"/>
    <col min="11" max="11" width="15.85546875" style="3" customWidth="1"/>
    <col min="12" max="12" width="32.7109375" style="3" hidden="1" customWidth="1"/>
    <col min="13" max="13" width="24.140625" style="4" hidden="1" customWidth="1"/>
    <col min="14" max="14" width="17" customWidth="1"/>
  </cols>
  <sheetData>
    <row r="1" spans="1:24" ht="15" customHeight="1" x14ac:dyDescent="0.25">
      <c r="A1" s="39" t="s">
        <v>40</v>
      </c>
      <c r="B1" s="40"/>
      <c r="C1" s="40"/>
      <c r="D1" s="40"/>
      <c r="E1" s="40"/>
      <c r="F1" s="40"/>
      <c r="G1" s="40"/>
      <c r="H1" s="40"/>
      <c r="I1" s="40"/>
      <c r="J1" s="40"/>
      <c r="K1" s="40"/>
      <c r="L1" s="40"/>
      <c r="M1" s="41"/>
    </row>
    <row r="2" spans="1:24" ht="15" customHeight="1" x14ac:dyDescent="0.25">
      <c r="A2" s="42"/>
      <c r="B2" s="43"/>
      <c r="C2" s="43"/>
      <c r="D2" s="43"/>
      <c r="E2" s="43"/>
      <c r="F2" s="43"/>
      <c r="G2" s="43"/>
      <c r="H2" s="43"/>
      <c r="I2" s="43"/>
      <c r="J2" s="43"/>
      <c r="K2" s="43"/>
      <c r="L2" s="43"/>
      <c r="M2" s="44"/>
    </row>
    <row r="3" spans="1:24" ht="15" customHeight="1" x14ac:dyDescent="0.25">
      <c r="A3" s="42"/>
      <c r="B3" s="43"/>
      <c r="C3" s="43"/>
      <c r="D3" s="43"/>
      <c r="E3" s="43"/>
      <c r="F3" s="43"/>
      <c r="G3" s="43"/>
      <c r="H3" s="43"/>
      <c r="I3" s="43"/>
      <c r="J3" s="43"/>
      <c r="K3" s="43"/>
      <c r="L3" s="43"/>
      <c r="M3" s="44"/>
    </row>
    <row r="4" spans="1:24" ht="15" customHeight="1" x14ac:dyDescent="0.25">
      <c r="A4" s="42"/>
      <c r="B4" s="43"/>
      <c r="C4" s="43"/>
      <c r="D4" s="43"/>
      <c r="E4" s="43"/>
      <c r="F4" s="43"/>
      <c r="G4" s="43"/>
      <c r="H4" s="43"/>
      <c r="I4" s="43"/>
      <c r="J4" s="43"/>
      <c r="K4" s="43"/>
      <c r="L4" s="43"/>
      <c r="M4" s="44"/>
    </row>
    <row r="5" spans="1:24" ht="32.25" customHeight="1" x14ac:dyDescent="0.25">
      <c r="A5" s="45"/>
      <c r="B5" s="46"/>
      <c r="C5" s="46"/>
      <c r="D5" s="46"/>
      <c r="E5" s="46"/>
      <c r="F5" s="46"/>
      <c r="G5" s="46"/>
      <c r="H5" s="46"/>
      <c r="I5" s="46"/>
      <c r="J5" s="46"/>
      <c r="K5" s="46"/>
      <c r="L5" s="46"/>
      <c r="M5" s="47"/>
    </row>
    <row r="6" spans="1:24" ht="228.75" customHeight="1" x14ac:dyDescent="0.25">
      <c r="A6" s="1" t="s">
        <v>0</v>
      </c>
      <c r="B6" s="1" t="s">
        <v>1</v>
      </c>
      <c r="C6" s="1" t="s">
        <v>2</v>
      </c>
      <c r="D6" s="1" t="s">
        <v>3</v>
      </c>
      <c r="E6" s="1" t="s">
        <v>4</v>
      </c>
      <c r="F6" s="1" t="s">
        <v>5</v>
      </c>
      <c r="G6" s="1" t="s">
        <v>6</v>
      </c>
      <c r="H6" s="1" t="s">
        <v>11</v>
      </c>
      <c r="I6" s="1"/>
      <c r="J6" s="1"/>
      <c r="K6" s="2" t="s">
        <v>7</v>
      </c>
      <c r="L6" s="1"/>
      <c r="M6" s="1"/>
    </row>
    <row r="7" spans="1:24" x14ac:dyDescent="0.25">
      <c r="A7" s="1">
        <v>1</v>
      </c>
      <c r="B7" s="1">
        <v>2</v>
      </c>
      <c r="C7" s="1">
        <v>3</v>
      </c>
      <c r="D7" s="1">
        <v>4</v>
      </c>
      <c r="E7" s="1">
        <v>5</v>
      </c>
      <c r="F7" s="1">
        <v>6</v>
      </c>
      <c r="G7" s="1">
        <v>7</v>
      </c>
      <c r="H7" s="1">
        <v>8</v>
      </c>
      <c r="I7" s="1"/>
      <c r="J7" s="1"/>
      <c r="K7" s="2" t="s">
        <v>219</v>
      </c>
      <c r="L7" s="1"/>
      <c r="M7" s="1"/>
    </row>
    <row r="8" spans="1:24" ht="48.75" customHeight="1" x14ac:dyDescent="0.25">
      <c r="A8" s="38" t="s">
        <v>8</v>
      </c>
      <c r="B8" s="38"/>
      <c r="C8" s="38"/>
      <c r="D8" s="38"/>
      <c r="E8" s="38"/>
      <c r="F8" s="38"/>
      <c r="G8" s="38"/>
      <c r="H8" s="38"/>
      <c r="I8" s="38"/>
      <c r="J8" s="38"/>
      <c r="K8" s="38"/>
      <c r="L8" s="38"/>
      <c r="M8" s="38"/>
    </row>
    <row r="9" spans="1:24" ht="95.25" customHeight="1" x14ac:dyDescent="0.25">
      <c r="A9" s="6">
        <v>1</v>
      </c>
      <c r="B9" s="15" t="s">
        <v>152</v>
      </c>
      <c r="C9" s="15" t="s">
        <v>15</v>
      </c>
      <c r="D9" s="15" t="s">
        <v>153</v>
      </c>
      <c r="E9" s="15" t="s">
        <v>154</v>
      </c>
      <c r="F9" s="16">
        <v>45566</v>
      </c>
      <c r="G9" s="14" t="s">
        <v>155</v>
      </c>
      <c r="H9" s="6" t="s">
        <v>33</v>
      </c>
      <c r="I9" s="6"/>
      <c r="J9" s="6"/>
      <c r="K9" s="14" t="s">
        <v>32</v>
      </c>
      <c r="L9" s="7"/>
      <c r="M9" s="6"/>
      <c r="N9" s="34"/>
    </row>
    <row r="10" spans="1:24" ht="118.5" customHeight="1" x14ac:dyDescent="0.25">
      <c r="A10" s="8">
        <v>2</v>
      </c>
      <c r="B10" s="6" t="s">
        <v>104</v>
      </c>
      <c r="C10" s="6" t="s">
        <v>36</v>
      </c>
      <c r="D10" s="6" t="s">
        <v>105</v>
      </c>
      <c r="E10" s="6" t="s">
        <v>106</v>
      </c>
      <c r="F10" s="16">
        <v>45570</v>
      </c>
      <c r="G10" s="12">
        <v>0.58333333333333337</v>
      </c>
      <c r="H10" s="6" t="s">
        <v>107</v>
      </c>
      <c r="I10" s="6"/>
      <c r="J10" s="6"/>
      <c r="K10" s="6">
        <v>10</v>
      </c>
      <c r="L10" s="7"/>
      <c r="M10" s="6"/>
      <c r="N10" s="34"/>
    </row>
    <row r="11" spans="1:24" ht="96" customHeight="1" x14ac:dyDescent="0.25">
      <c r="A11" s="6">
        <v>3</v>
      </c>
      <c r="B11" s="15" t="s">
        <v>158</v>
      </c>
      <c r="C11" s="15" t="s">
        <v>18</v>
      </c>
      <c r="D11" s="15" t="s">
        <v>159</v>
      </c>
      <c r="E11" s="15" t="s">
        <v>160</v>
      </c>
      <c r="F11" s="16">
        <v>45572</v>
      </c>
      <c r="G11" s="14" t="s">
        <v>17</v>
      </c>
      <c r="H11" s="6" t="s">
        <v>33</v>
      </c>
      <c r="I11" s="6"/>
      <c r="J11" s="6"/>
      <c r="K11" s="14" t="s">
        <v>32</v>
      </c>
      <c r="L11" s="7"/>
      <c r="M11" s="7"/>
      <c r="N11" s="34"/>
    </row>
    <row r="12" spans="1:24" ht="90" customHeight="1" x14ac:dyDescent="0.25">
      <c r="A12" s="8">
        <v>4</v>
      </c>
      <c r="B12" s="6" t="s">
        <v>108</v>
      </c>
      <c r="C12" s="6" t="s">
        <v>36</v>
      </c>
      <c r="D12" s="6" t="s">
        <v>105</v>
      </c>
      <c r="E12" s="6" t="s">
        <v>109</v>
      </c>
      <c r="F12" s="16" t="s">
        <v>110</v>
      </c>
      <c r="G12" s="14" t="s">
        <v>157</v>
      </c>
      <c r="H12" s="6" t="s">
        <v>107</v>
      </c>
      <c r="I12" s="6"/>
      <c r="J12" s="6"/>
      <c r="K12" s="6">
        <v>10</v>
      </c>
      <c r="L12" s="7"/>
      <c r="M12" s="6"/>
      <c r="N12" s="34"/>
    </row>
    <row r="13" spans="1:24" ht="93.75" customHeight="1" x14ac:dyDescent="0.25">
      <c r="A13" s="6">
        <v>5</v>
      </c>
      <c r="B13" s="6" t="s">
        <v>189</v>
      </c>
      <c r="C13" s="6" t="s">
        <v>36</v>
      </c>
      <c r="D13" s="6" t="s">
        <v>190</v>
      </c>
      <c r="E13" s="6" t="s">
        <v>191</v>
      </c>
      <c r="F13" s="11">
        <v>45574</v>
      </c>
      <c r="G13" s="14" t="s">
        <v>157</v>
      </c>
      <c r="H13" s="6" t="s">
        <v>197</v>
      </c>
      <c r="I13" s="6"/>
      <c r="J13" s="6"/>
      <c r="K13" s="6">
        <v>35</v>
      </c>
      <c r="L13" s="6"/>
      <c r="M13" s="6"/>
      <c r="N13" s="34"/>
    </row>
    <row r="14" spans="1:24" ht="93.75" customHeight="1" x14ac:dyDescent="0.25">
      <c r="A14" s="8">
        <v>6</v>
      </c>
      <c r="B14" s="6" t="s">
        <v>111</v>
      </c>
      <c r="C14" s="6" t="s">
        <v>36</v>
      </c>
      <c r="D14" s="6" t="s">
        <v>112</v>
      </c>
      <c r="E14" s="6" t="s">
        <v>113</v>
      </c>
      <c r="F14" s="16" t="s">
        <v>114</v>
      </c>
      <c r="G14" s="16" t="s">
        <v>115</v>
      </c>
      <c r="H14" s="6" t="s">
        <v>116</v>
      </c>
      <c r="I14" s="6"/>
      <c r="J14" s="6"/>
      <c r="K14" s="6" t="s">
        <v>117</v>
      </c>
      <c r="L14" s="7"/>
      <c r="M14" s="6"/>
      <c r="N14" s="34"/>
    </row>
    <row r="15" spans="1:24" ht="84.75" customHeight="1" x14ac:dyDescent="0.25">
      <c r="A15" s="6">
        <v>7</v>
      </c>
      <c r="B15" s="6" t="s">
        <v>90</v>
      </c>
      <c r="C15" s="6" t="s">
        <v>31</v>
      </c>
      <c r="D15" s="9" t="s">
        <v>28</v>
      </c>
      <c r="E15" s="6" t="s">
        <v>202</v>
      </c>
      <c r="F15" s="23">
        <v>45578</v>
      </c>
      <c r="G15" s="13">
        <v>0.58333333333333337</v>
      </c>
      <c r="H15" s="6" t="s">
        <v>85</v>
      </c>
      <c r="I15" s="8"/>
      <c r="J15" s="6"/>
      <c r="K15" s="8">
        <v>10</v>
      </c>
      <c r="L15" s="7"/>
      <c r="M15" s="7"/>
      <c r="N15" s="34"/>
    </row>
    <row r="16" spans="1:24" ht="96" customHeight="1" x14ac:dyDescent="0.25">
      <c r="A16" s="8">
        <v>8</v>
      </c>
      <c r="B16" s="15" t="s">
        <v>161</v>
      </c>
      <c r="C16" s="15" t="s">
        <v>18</v>
      </c>
      <c r="D16" s="15" t="s">
        <v>162</v>
      </c>
      <c r="E16" s="15" t="s">
        <v>163</v>
      </c>
      <c r="F16" s="16">
        <v>45583</v>
      </c>
      <c r="G16" s="14" t="s">
        <v>164</v>
      </c>
      <c r="H16" s="6" t="s">
        <v>33</v>
      </c>
      <c r="I16" s="6"/>
      <c r="J16" s="6"/>
      <c r="K16" s="14" t="s">
        <v>32</v>
      </c>
      <c r="L16" s="7"/>
      <c r="M16" s="7"/>
      <c r="N16" s="34"/>
      <c r="X16" s="5"/>
    </row>
    <row r="17" spans="1:14" ht="56.25" x14ac:dyDescent="0.25">
      <c r="A17" s="6">
        <v>9</v>
      </c>
      <c r="B17" s="15" t="s">
        <v>24</v>
      </c>
      <c r="C17" s="15" t="s">
        <v>15</v>
      </c>
      <c r="D17" s="15" t="s">
        <v>16</v>
      </c>
      <c r="E17" s="15" t="s">
        <v>165</v>
      </c>
      <c r="F17" s="16">
        <v>45585</v>
      </c>
      <c r="G17" s="14" t="s">
        <v>157</v>
      </c>
      <c r="H17" s="6" t="s">
        <v>33</v>
      </c>
      <c r="I17" s="6"/>
      <c r="J17" s="6"/>
      <c r="K17" s="14" t="s">
        <v>32</v>
      </c>
      <c r="L17" s="7"/>
      <c r="M17" s="6"/>
      <c r="N17" s="34"/>
    </row>
    <row r="18" spans="1:14" ht="110.25" customHeight="1" x14ac:dyDescent="0.25">
      <c r="A18" s="8">
        <v>10</v>
      </c>
      <c r="B18" s="8" t="s">
        <v>91</v>
      </c>
      <c r="C18" s="6" t="s">
        <v>31</v>
      </c>
      <c r="D18" s="11" t="s">
        <v>25</v>
      </c>
      <c r="E18" s="8" t="s">
        <v>87</v>
      </c>
      <c r="F18" s="23">
        <v>45588</v>
      </c>
      <c r="G18" s="13">
        <v>0.79166666666666663</v>
      </c>
      <c r="H18" s="6" t="s">
        <v>86</v>
      </c>
      <c r="I18" s="8"/>
      <c r="J18" s="6"/>
      <c r="K18" s="8">
        <v>10</v>
      </c>
      <c r="L18" s="7"/>
      <c r="M18" s="7"/>
      <c r="N18" s="34"/>
    </row>
    <row r="19" spans="1:14" ht="82.5" customHeight="1" x14ac:dyDescent="0.25">
      <c r="A19" s="6">
        <v>11</v>
      </c>
      <c r="B19" s="6" t="s">
        <v>92</v>
      </c>
      <c r="C19" s="6" t="s">
        <v>31</v>
      </c>
      <c r="D19" s="9" t="s">
        <v>27</v>
      </c>
      <c r="E19" s="6" t="s">
        <v>88</v>
      </c>
      <c r="F19" s="23">
        <v>45596</v>
      </c>
      <c r="G19" s="13">
        <v>0.83333333333333337</v>
      </c>
      <c r="H19" s="6" t="s">
        <v>86</v>
      </c>
      <c r="I19" s="8"/>
      <c r="J19" s="6"/>
      <c r="K19" s="8">
        <v>15</v>
      </c>
      <c r="L19" s="7"/>
      <c r="M19" s="7"/>
      <c r="N19" s="34"/>
    </row>
    <row r="20" spans="1:14" ht="137.25" customHeight="1" x14ac:dyDescent="0.25">
      <c r="A20" s="8">
        <v>12</v>
      </c>
      <c r="B20" s="6" t="s">
        <v>76</v>
      </c>
      <c r="C20" s="6" t="s">
        <v>65</v>
      </c>
      <c r="D20" s="17" t="s">
        <v>26</v>
      </c>
      <c r="E20" s="17" t="s">
        <v>211</v>
      </c>
      <c r="F20" s="18">
        <v>45600</v>
      </c>
      <c r="G20" s="19">
        <v>0.79166666666666663</v>
      </c>
      <c r="H20" s="6" t="s">
        <v>34</v>
      </c>
      <c r="I20" s="8"/>
      <c r="J20" s="6"/>
      <c r="K20" s="8">
        <v>15</v>
      </c>
      <c r="L20" s="7"/>
      <c r="M20" s="7"/>
      <c r="N20" s="34"/>
    </row>
    <row r="21" spans="1:14" ht="108.75" customHeight="1" x14ac:dyDescent="0.25">
      <c r="A21" s="6">
        <v>13</v>
      </c>
      <c r="B21" s="6" t="s">
        <v>93</v>
      </c>
      <c r="C21" s="6" t="s">
        <v>31</v>
      </c>
      <c r="D21" s="11" t="s">
        <v>25</v>
      </c>
      <c r="E21" s="6" t="s">
        <v>89</v>
      </c>
      <c r="F21" s="23">
        <v>45602</v>
      </c>
      <c r="G21" s="13">
        <v>0.83333333333333337</v>
      </c>
      <c r="H21" s="6" t="s">
        <v>86</v>
      </c>
      <c r="I21" s="8"/>
      <c r="J21" s="6"/>
      <c r="K21" s="8">
        <v>10</v>
      </c>
      <c r="L21" s="7"/>
      <c r="M21" s="7"/>
      <c r="N21" s="34"/>
    </row>
    <row r="22" spans="1:14" ht="95.25" customHeight="1" x14ac:dyDescent="0.25">
      <c r="A22" s="8">
        <v>14</v>
      </c>
      <c r="B22" s="15" t="s">
        <v>166</v>
      </c>
      <c r="C22" s="15" t="s">
        <v>21</v>
      </c>
      <c r="D22" s="15" t="s">
        <v>167</v>
      </c>
      <c r="E22" s="15" t="s">
        <v>168</v>
      </c>
      <c r="F22" s="16">
        <v>45605</v>
      </c>
      <c r="G22" s="14" t="s">
        <v>156</v>
      </c>
      <c r="H22" s="6" t="s">
        <v>33</v>
      </c>
      <c r="I22" s="6"/>
      <c r="J22" s="6"/>
      <c r="K22" s="14" t="s">
        <v>35</v>
      </c>
      <c r="L22" s="7"/>
      <c r="M22" s="6"/>
      <c r="N22" s="34"/>
    </row>
    <row r="23" spans="1:14" ht="90" customHeight="1" x14ac:dyDescent="0.25">
      <c r="A23" s="6">
        <v>15</v>
      </c>
      <c r="B23" s="6" t="s">
        <v>94</v>
      </c>
      <c r="C23" s="6" t="s">
        <v>31</v>
      </c>
      <c r="D23" s="9" t="s">
        <v>28</v>
      </c>
      <c r="E23" s="6" t="s">
        <v>94</v>
      </c>
      <c r="F23" s="23">
        <v>45606</v>
      </c>
      <c r="G23" s="13">
        <v>0.58333333333333337</v>
      </c>
      <c r="H23" s="6" t="s">
        <v>85</v>
      </c>
      <c r="I23" s="8"/>
      <c r="J23" s="6"/>
      <c r="K23" s="8">
        <v>10</v>
      </c>
      <c r="L23" s="7"/>
      <c r="M23" s="7"/>
      <c r="N23" s="34"/>
    </row>
    <row r="24" spans="1:14" ht="99.75" customHeight="1" x14ac:dyDescent="0.25">
      <c r="A24" s="8">
        <v>16</v>
      </c>
      <c r="B24" s="6" t="s">
        <v>64</v>
      </c>
      <c r="C24" s="6" t="s">
        <v>65</v>
      </c>
      <c r="D24" s="6" t="s">
        <v>10</v>
      </c>
      <c r="E24" s="6" t="s">
        <v>12</v>
      </c>
      <c r="F24" s="16">
        <v>45609</v>
      </c>
      <c r="G24" s="12">
        <v>0.6875</v>
      </c>
      <c r="H24" s="6" t="s">
        <v>66</v>
      </c>
      <c r="I24" s="6"/>
      <c r="J24" s="6"/>
      <c r="K24" s="6">
        <v>5</v>
      </c>
      <c r="L24" s="7"/>
      <c r="M24" s="7"/>
      <c r="N24" s="34"/>
    </row>
    <row r="25" spans="1:14" ht="56.25" x14ac:dyDescent="0.25">
      <c r="A25" s="6">
        <v>17</v>
      </c>
      <c r="B25" s="15" t="s">
        <v>22</v>
      </c>
      <c r="C25" s="15" t="s">
        <v>15</v>
      </c>
      <c r="D25" s="15" t="s">
        <v>169</v>
      </c>
      <c r="E25" s="15" t="s">
        <v>170</v>
      </c>
      <c r="F25" s="16">
        <v>45611</v>
      </c>
      <c r="G25" s="14" t="s">
        <v>157</v>
      </c>
      <c r="H25" s="6" t="s">
        <v>33</v>
      </c>
      <c r="I25" s="6"/>
      <c r="J25" s="6"/>
      <c r="K25" s="14" t="s">
        <v>32</v>
      </c>
      <c r="L25" s="7"/>
      <c r="M25" s="6"/>
      <c r="N25" s="34"/>
    </row>
    <row r="26" spans="1:14" ht="108.75" customHeight="1" x14ac:dyDescent="0.25">
      <c r="A26" s="8">
        <v>18</v>
      </c>
      <c r="B26" s="6" t="s">
        <v>95</v>
      </c>
      <c r="C26" s="6" t="s">
        <v>31</v>
      </c>
      <c r="D26" s="9" t="s">
        <v>28</v>
      </c>
      <c r="E26" s="6" t="s">
        <v>96</v>
      </c>
      <c r="F26" s="23">
        <v>45613</v>
      </c>
      <c r="G26" s="13">
        <v>0.58333333333333337</v>
      </c>
      <c r="H26" s="6" t="s">
        <v>85</v>
      </c>
      <c r="I26" s="8"/>
      <c r="J26" s="6"/>
      <c r="K26" s="8">
        <v>10</v>
      </c>
      <c r="L26" s="7"/>
      <c r="M26" s="7"/>
      <c r="N26" s="34"/>
    </row>
    <row r="27" spans="1:14" ht="56.25" x14ac:dyDescent="0.25">
      <c r="A27" s="6">
        <v>19</v>
      </c>
      <c r="B27" s="6" t="s">
        <v>83</v>
      </c>
      <c r="C27" s="6" t="s">
        <v>65</v>
      </c>
      <c r="D27" s="17" t="s">
        <v>26</v>
      </c>
      <c r="E27" s="17" t="s">
        <v>77</v>
      </c>
      <c r="F27" s="18">
        <v>45614</v>
      </c>
      <c r="G27" s="19">
        <v>0.79166666666666663</v>
      </c>
      <c r="H27" s="6" t="s">
        <v>34</v>
      </c>
      <c r="I27" s="8"/>
      <c r="J27" s="6"/>
      <c r="K27" s="8">
        <v>15</v>
      </c>
      <c r="L27" s="7"/>
      <c r="M27" s="7"/>
      <c r="N27" s="34"/>
    </row>
    <row r="28" spans="1:14" ht="90" customHeight="1" x14ac:dyDescent="0.25">
      <c r="A28" s="8">
        <v>20</v>
      </c>
      <c r="B28" s="15" t="s">
        <v>171</v>
      </c>
      <c r="C28" s="15" t="s">
        <v>172</v>
      </c>
      <c r="D28" s="15" t="s">
        <v>169</v>
      </c>
      <c r="E28" s="15" t="s">
        <v>203</v>
      </c>
      <c r="F28" s="16">
        <v>45618</v>
      </c>
      <c r="G28" s="14" t="s">
        <v>164</v>
      </c>
      <c r="H28" s="6" t="s">
        <v>33</v>
      </c>
      <c r="I28" s="6"/>
      <c r="J28" s="6"/>
      <c r="K28" s="14" t="s">
        <v>32</v>
      </c>
      <c r="L28" s="7"/>
      <c r="M28" s="7"/>
      <c r="N28" s="34"/>
    </row>
    <row r="29" spans="1:14" ht="133.5" customHeight="1" x14ac:dyDescent="0.3">
      <c r="A29" s="6">
        <v>21</v>
      </c>
      <c r="B29" s="6" t="s">
        <v>97</v>
      </c>
      <c r="C29" s="6" t="s">
        <v>31</v>
      </c>
      <c r="D29" s="11" t="s">
        <v>25</v>
      </c>
      <c r="E29" s="6" t="s">
        <v>98</v>
      </c>
      <c r="F29" s="23">
        <v>45620</v>
      </c>
      <c r="G29" s="13">
        <v>0.58333333333333337</v>
      </c>
      <c r="H29" s="6" t="s">
        <v>85</v>
      </c>
      <c r="I29" s="8"/>
      <c r="J29" s="6"/>
      <c r="K29" s="8">
        <v>10</v>
      </c>
      <c r="L29" s="7"/>
      <c r="M29" s="32"/>
      <c r="N29" s="34"/>
    </row>
    <row r="30" spans="1:14" ht="126" customHeight="1" x14ac:dyDescent="0.25">
      <c r="A30" s="8">
        <v>22</v>
      </c>
      <c r="B30" s="6" t="s">
        <v>213</v>
      </c>
      <c r="C30" s="6" t="s">
        <v>36</v>
      </c>
      <c r="D30" s="6" t="s">
        <v>136</v>
      </c>
      <c r="E30" s="6" t="s">
        <v>212</v>
      </c>
      <c r="F30" s="16" t="s">
        <v>137</v>
      </c>
      <c r="G30" s="12">
        <v>0.70833333333333337</v>
      </c>
      <c r="H30" s="6" t="s">
        <v>107</v>
      </c>
      <c r="I30" s="6"/>
      <c r="J30" s="6"/>
      <c r="K30" s="6">
        <v>20</v>
      </c>
      <c r="L30" s="7"/>
      <c r="M30" s="7"/>
      <c r="N30" s="34"/>
    </row>
    <row r="31" spans="1:14" ht="75" x14ac:dyDescent="0.25">
      <c r="A31" s="6">
        <v>23</v>
      </c>
      <c r="B31" s="6" t="s">
        <v>138</v>
      </c>
      <c r="C31" s="6" t="s">
        <v>36</v>
      </c>
      <c r="D31" s="6" t="s">
        <v>105</v>
      </c>
      <c r="E31" s="6" t="s">
        <v>139</v>
      </c>
      <c r="F31" s="16" t="s">
        <v>140</v>
      </c>
      <c r="G31" s="12">
        <v>0.70833333333333337</v>
      </c>
      <c r="H31" s="6" t="s">
        <v>121</v>
      </c>
      <c r="I31" s="6"/>
      <c r="J31" s="6"/>
      <c r="K31" s="6">
        <v>15</v>
      </c>
      <c r="L31" s="7"/>
      <c r="M31" s="7"/>
      <c r="N31" s="34"/>
    </row>
    <row r="32" spans="1:14" ht="75" x14ac:dyDescent="0.25">
      <c r="A32" s="8">
        <v>24</v>
      </c>
      <c r="B32" s="6" t="s">
        <v>67</v>
      </c>
      <c r="C32" s="6"/>
      <c r="D32" s="6" t="s">
        <v>13</v>
      </c>
      <c r="E32" s="6" t="s">
        <v>58</v>
      </c>
      <c r="F32" s="16">
        <v>45631</v>
      </c>
      <c r="G32" s="12">
        <v>0.66666666666666663</v>
      </c>
      <c r="H32" s="9" t="s">
        <v>46</v>
      </c>
      <c r="I32" s="6"/>
      <c r="J32" s="6"/>
      <c r="K32" s="8">
        <v>15</v>
      </c>
      <c r="L32" s="7"/>
      <c r="M32" s="7"/>
      <c r="N32" s="34"/>
    </row>
    <row r="33" spans="1:14" ht="56.25" x14ac:dyDescent="0.25">
      <c r="A33" s="6">
        <v>25</v>
      </c>
      <c r="B33" s="6" t="s">
        <v>99</v>
      </c>
      <c r="C33" s="6" t="s">
        <v>31</v>
      </c>
      <c r="D33" s="11" t="s">
        <v>25</v>
      </c>
      <c r="E33" s="6" t="s">
        <v>100</v>
      </c>
      <c r="F33" s="23">
        <v>45631</v>
      </c>
      <c r="G33" s="13">
        <v>0.58333333333333337</v>
      </c>
      <c r="H33" s="6" t="s">
        <v>85</v>
      </c>
      <c r="I33" s="8"/>
      <c r="J33" s="6"/>
      <c r="K33" s="8">
        <v>10</v>
      </c>
      <c r="L33" s="7"/>
      <c r="M33" s="7"/>
      <c r="N33" s="34"/>
    </row>
    <row r="34" spans="1:14" ht="99" customHeight="1" x14ac:dyDescent="0.3">
      <c r="A34" s="8">
        <v>26</v>
      </c>
      <c r="B34" s="33" t="s">
        <v>210</v>
      </c>
      <c r="C34" s="25" t="s">
        <v>206</v>
      </c>
      <c r="D34" s="25" t="s">
        <v>207</v>
      </c>
      <c r="E34" s="25" t="s">
        <v>208</v>
      </c>
      <c r="F34" s="29">
        <v>45631</v>
      </c>
      <c r="G34" s="26">
        <v>0.5</v>
      </c>
      <c r="H34" s="25" t="s">
        <v>209</v>
      </c>
      <c r="I34" s="27"/>
      <c r="J34" s="25"/>
      <c r="K34" s="28">
        <v>40</v>
      </c>
      <c r="L34" s="25"/>
      <c r="M34" s="27"/>
      <c r="N34" s="34"/>
    </row>
    <row r="35" spans="1:14" ht="148.5" customHeight="1" x14ac:dyDescent="0.25">
      <c r="A35" s="6">
        <v>27</v>
      </c>
      <c r="B35" s="15" t="s">
        <v>176</v>
      </c>
      <c r="C35" s="15" t="s">
        <v>21</v>
      </c>
      <c r="D35" s="15" t="s">
        <v>23</v>
      </c>
      <c r="E35" s="15" t="s">
        <v>177</v>
      </c>
      <c r="F35" s="16">
        <v>45631</v>
      </c>
      <c r="G35" s="14" t="s">
        <v>20</v>
      </c>
      <c r="H35" s="6" t="s">
        <v>33</v>
      </c>
      <c r="I35" s="6"/>
      <c r="J35" s="6"/>
      <c r="K35" s="14" t="s">
        <v>32</v>
      </c>
      <c r="L35" s="7"/>
      <c r="M35" s="6"/>
      <c r="N35" s="34"/>
    </row>
    <row r="36" spans="1:14" ht="112.5" customHeight="1" x14ac:dyDescent="0.25">
      <c r="A36" s="8">
        <v>28</v>
      </c>
      <c r="B36" s="6" t="s">
        <v>84</v>
      </c>
      <c r="C36" s="6" t="s">
        <v>65</v>
      </c>
      <c r="D36" s="17" t="s">
        <v>26</v>
      </c>
      <c r="E36" s="17" t="s">
        <v>214</v>
      </c>
      <c r="F36" s="18">
        <v>45635</v>
      </c>
      <c r="G36" s="19">
        <v>0.79166666666666663</v>
      </c>
      <c r="H36" s="6" t="s">
        <v>34</v>
      </c>
      <c r="I36" s="8"/>
      <c r="J36" s="6"/>
      <c r="K36" s="8">
        <v>15</v>
      </c>
      <c r="L36" s="7"/>
      <c r="M36" s="7"/>
      <c r="N36" s="34"/>
    </row>
    <row r="37" spans="1:14" ht="75" x14ac:dyDescent="0.25">
      <c r="A37" s="6">
        <v>29</v>
      </c>
      <c r="B37" s="6" t="s">
        <v>205</v>
      </c>
      <c r="C37" s="6" t="s">
        <v>13</v>
      </c>
      <c r="D37" s="6" t="s">
        <v>13</v>
      </c>
      <c r="E37" s="6" t="s">
        <v>68</v>
      </c>
      <c r="F37" s="16">
        <v>45636</v>
      </c>
      <c r="G37" s="16" t="s">
        <v>69</v>
      </c>
      <c r="H37" s="9" t="s">
        <v>46</v>
      </c>
      <c r="I37" s="6"/>
      <c r="J37" s="6"/>
      <c r="K37" s="6">
        <v>15</v>
      </c>
      <c r="L37" s="7"/>
      <c r="M37" s="7"/>
      <c r="N37" s="34"/>
    </row>
    <row r="38" spans="1:14" ht="72.75" customHeight="1" x14ac:dyDescent="0.25">
      <c r="A38" s="8">
        <v>30</v>
      </c>
      <c r="B38" s="6" t="s">
        <v>70</v>
      </c>
      <c r="C38" s="6" t="s">
        <v>13</v>
      </c>
      <c r="D38" s="6" t="s">
        <v>13</v>
      </c>
      <c r="E38" s="6" t="s">
        <v>201</v>
      </c>
      <c r="F38" s="16">
        <v>45637</v>
      </c>
      <c r="G38" s="16" t="s">
        <v>71</v>
      </c>
      <c r="H38" s="9" t="s">
        <v>46</v>
      </c>
      <c r="I38" s="6"/>
      <c r="J38" s="6"/>
      <c r="K38" s="8">
        <v>15</v>
      </c>
      <c r="L38" s="7"/>
      <c r="M38" s="7"/>
      <c r="N38" s="34"/>
    </row>
    <row r="39" spans="1:14" ht="65.25" customHeight="1" x14ac:dyDescent="0.25">
      <c r="A39" s="6">
        <v>31</v>
      </c>
      <c r="B39" s="15" t="s">
        <v>178</v>
      </c>
      <c r="C39" s="15" t="s">
        <v>19</v>
      </c>
      <c r="D39" s="15" t="s">
        <v>179</v>
      </c>
      <c r="E39" s="15" t="s">
        <v>180</v>
      </c>
      <c r="F39" s="16">
        <v>45642</v>
      </c>
      <c r="G39" s="14" t="s">
        <v>17</v>
      </c>
      <c r="H39" s="6" t="s">
        <v>33</v>
      </c>
      <c r="I39" s="6"/>
      <c r="J39" s="6"/>
      <c r="K39" s="14" t="s">
        <v>35</v>
      </c>
      <c r="L39" s="7"/>
      <c r="M39" s="6"/>
      <c r="N39" s="34"/>
    </row>
    <row r="40" spans="1:14" ht="60.75" customHeight="1" x14ac:dyDescent="0.25">
      <c r="A40" s="8">
        <v>32</v>
      </c>
      <c r="B40" s="6" t="s">
        <v>146</v>
      </c>
      <c r="C40" s="6" t="s">
        <v>36</v>
      </c>
      <c r="D40" s="6" t="s">
        <v>39</v>
      </c>
      <c r="E40" s="6" t="s">
        <v>147</v>
      </c>
      <c r="F40" s="16" t="s">
        <v>148</v>
      </c>
      <c r="G40" s="12">
        <v>0.66666666666666663</v>
      </c>
      <c r="H40" s="6" t="s">
        <v>107</v>
      </c>
      <c r="I40" s="6"/>
      <c r="J40" s="6"/>
      <c r="K40" s="6">
        <v>10</v>
      </c>
      <c r="L40" s="7"/>
      <c r="M40" s="7"/>
      <c r="N40" s="34"/>
    </row>
    <row r="41" spans="1:14" ht="105" customHeight="1" x14ac:dyDescent="0.25">
      <c r="A41" s="6">
        <v>33</v>
      </c>
      <c r="B41" s="15" t="s">
        <v>181</v>
      </c>
      <c r="C41" s="15" t="s">
        <v>182</v>
      </c>
      <c r="D41" s="15" t="s">
        <v>183</v>
      </c>
      <c r="E41" s="15" t="s">
        <v>184</v>
      </c>
      <c r="F41" s="16">
        <v>45646</v>
      </c>
      <c r="G41" s="14" t="s">
        <v>157</v>
      </c>
      <c r="H41" s="6" t="s">
        <v>33</v>
      </c>
      <c r="I41" s="6"/>
      <c r="J41" s="6"/>
      <c r="K41" s="14" t="s">
        <v>32</v>
      </c>
      <c r="L41" s="7"/>
      <c r="M41" s="7"/>
      <c r="N41" s="34"/>
    </row>
    <row r="42" spans="1:14" ht="87.75" customHeight="1" x14ac:dyDescent="0.25">
      <c r="A42" s="8">
        <v>34</v>
      </c>
      <c r="B42" s="15" t="s">
        <v>185</v>
      </c>
      <c r="C42" s="15" t="s">
        <v>15</v>
      </c>
      <c r="D42" s="15" t="s">
        <v>16</v>
      </c>
      <c r="E42" s="15" t="s">
        <v>186</v>
      </c>
      <c r="F42" s="16">
        <v>45650</v>
      </c>
      <c r="G42" s="14" t="s">
        <v>155</v>
      </c>
      <c r="H42" s="6" t="s">
        <v>33</v>
      </c>
      <c r="I42" s="6"/>
      <c r="J42" s="6"/>
      <c r="K42" s="14" t="s">
        <v>35</v>
      </c>
      <c r="L42" s="7"/>
      <c r="M42" s="6"/>
      <c r="N42" s="34"/>
    </row>
    <row r="43" spans="1:14" ht="92.25" customHeight="1" x14ac:dyDescent="0.25">
      <c r="A43" s="6">
        <v>35</v>
      </c>
      <c r="B43" s="15" t="s">
        <v>173</v>
      </c>
      <c r="C43" s="15" t="s">
        <v>19</v>
      </c>
      <c r="D43" s="15" t="s">
        <v>174</v>
      </c>
      <c r="E43" s="15" t="s">
        <v>175</v>
      </c>
      <c r="F43" s="16">
        <v>45652</v>
      </c>
      <c r="G43" s="14" t="s">
        <v>155</v>
      </c>
      <c r="H43" s="6" t="s">
        <v>33</v>
      </c>
      <c r="I43" s="6"/>
      <c r="J43" s="6"/>
      <c r="K43" s="14" t="s">
        <v>35</v>
      </c>
      <c r="L43" s="7"/>
      <c r="M43" s="6"/>
      <c r="N43" s="34"/>
    </row>
    <row r="44" spans="1:14" ht="153.75" customHeight="1" x14ac:dyDescent="0.25">
      <c r="A44" s="8">
        <v>36</v>
      </c>
      <c r="B44" s="6" t="s">
        <v>101</v>
      </c>
      <c r="C44" s="6" t="s">
        <v>31</v>
      </c>
      <c r="D44" s="9" t="s">
        <v>27</v>
      </c>
      <c r="E44" s="6" t="s">
        <v>218</v>
      </c>
      <c r="F44" s="23">
        <v>45652</v>
      </c>
      <c r="G44" s="13">
        <v>0.79166666666666663</v>
      </c>
      <c r="H44" s="6" t="s">
        <v>198</v>
      </c>
      <c r="I44" s="8"/>
      <c r="J44" s="6"/>
      <c r="K44" s="8">
        <v>15</v>
      </c>
      <c r="L44" s="7"/>
      <c r="M44" s="7"/>
      <c r="N44" s="34"/>
    </row>
    <row r="45" spans="1:14" ht="65.25" customHeight="1" x14ac:dyDescent="0.25">
      <c r="A45" s="6">
        <v>37</v>
      </c>
      <c r="B45" s="24" t="s">
        <v>187</v>
      </c>
      <c r="C45" s="15" t="s">
        <v>19</v>
      </c>
      <c r="D45" s="15" t="s">
        <v>23</v>
      </c>
      <c r="E45" s="15" t="s">
        <v>188</v>
      </c>
      <c r="F45" s="16">
        <v>45653</v>
      </c>
      <c r="G45" s="14" t="s">
        <v>157</v>
      </c>
      <c r="H45" s="6" t="s">
        <v>204</v>
      </c>
      <c r="I45" s="6"/>
      <c r="J45" s="6"/>
      <c r="K45" s="14" t="s">
        <v>32</v>
      </c>
      <c r="L45" s="7"/>
      <c r="M45" s="6"/>
      <c r="N45" s="34"/>
    </row>
    <row r="46" spans="1:14" ht="81" customHeight="1" x14ac:dyDescent="0.25">
      <c r="A46" s="8">
        <v>38</v>
      </c>
      <c r="B46" s="21" t="str">
        <f ca="1">IFERROR(__xludf.DUMMYFUNCTION("""COMPUTED_VALUE"""),"Скоро, скоро Новый год")</f>
        <v>Скоро, скоро Новый год</v>
      </c>
      <c r="C46" s="6" t="s">
        <v>36</v>
      </c>
      <c r="D46" s="6" t="str">
        <f ca="1">IFERROR(__xludf.DUMMYFUNCTION("""COMPUTED_VALUE"""),"Праздник/праздничная программа/утренник")</f>
        <v>Праздник/праздничная программа/утренник</v>
      </c>
      <c r="E46" s="21" t="str">
        <f ca="1">IFERROR(__xludf.DUMMYFUNCTION("""COMPUTED_VALUE"""),"Культурно-досуговое мероприятие Интерактивная программа.")</f>
        <v>Культурно-досуговое мероприятие Интерактивная программа.</v>
      </c>
      <c r="F46" s="11">
        <f ca="1">IFERROR(__xludf.DUMMYFUNCTION("""COMPUTED_VALUE"""),45653)</f>
        <v>45653</v>
      </c>
      <c r="G46" s="14" t="s">
        <v>157</v>
      </c>
      <c r="H46" s="6" t="s">
        <v>197</v>
      </c>
      <c r="I46" s="6"/>
      <c r="J46" s="6"/>
      <c r="K46" s="6">
        <f ca="1">IFERROR(__xludf.DUMMYFUNCTION("""COMPUTED_VALUE"""),60)</f>
        <v>60</v>
      </c>
      <c r="L46" s="6"/>
      <c r="M46" s="7"/>
      <c r="N46" s="34"/>
    </row>
    <row r="47" spans="1:14" ht="99.75" customHeight="1" x14ac:dyDescent="0.3">
      <c r="A47" s="6">
        <v>39</v>
      </c>
      <c r="B47" s="6" t="s">
        <v>102</v>
      </c>
      <c r="C47" s="6" t="s">
        <v>31</v>
      </c>
      <c r="D47" s="9" t="s">
        <v>27</v>
      </c>
      <c r="E47" s="6" t="s">
        <v>103</v>
      </c>
      <c r="F47" s="23">
        <v>45654</v>
      </c>
      <c r="G47" s="13">
        <v>0.5</v>
      </c>
      <c r="H47" s="6" t="s">
        <v>198</v>
      </c>
      <c r="I47" s="8"/>
      <c r="J47" s="6"/>
      <c r="K47" s="8">
        <v>15</v>
      </c>
      <c r="L47" s="7"/>
      <c r="M47" s="32"/>
      <c r="N47" s="34"/>
    </row>
    <row r="48" spans="1:14" ht="45.75" customHeight="1" x14ac:dyDescent="0.25">
      <c r="A48" s="37">
        <v>40</v>
      </c>
      <c r="B48" s="21" t="str">
        <f ca="1">IFERROR(__xludf.DUMMYFUNCTION("""COMPUTED_VALUE"""),"И тот бессмертен, кто Отечество воспел")</f>
        <v>И тот бессмертен, кто Отечество воспел</v>
      </c>
      <c r="C48" s="6" t="s">
        <v>38</v>
      </c>
      <c r="D48" s="6" t="str">
        <f ca="1">IFERROR(__xludf.DUMMYFUNCTION("""COMPUTED_VALUE"""),"Литературные чтения/декламация стихов/литературно-музыкальная программа/художественная читка/поэтический вечер")</f>
        <v>Литературные чтения/декламация стихов/литературно-музыкальная программа/художественная читка/поэтический вечер</v>
      </c>
      <c r="E48" s="6" t="str">
        <f ca="1">IFERROR(__xludf.DUMMYFUNCTION("""COMPUTED_VALUE"""),"Культурно-просветительское мероприятие. Поэтория")</f>
        <v>Культурно-просветительское мероприятие. Поэтория</v>
      </c>
      <c r="F48" s="11">
        <f ca="1">IFERROR(__xludf.DUMMYFUNCTION("""COMPUTED_VALUE"""),45632)</f>
        <v>45632</v>
      </c>
      <c r="G48" s="20">
        <f ca="1">IFERROR(__xludf.DUMMYFUNCTION("""COMPUTED_VALUE"""),0.791666666667879)</f>
        <v>0.79166666666787899</v>
      </c>
      <c r="H48" s="6" t="s">
        <v>197</v>
      </c>
      <c r="I48" s="6"/>
      <c r="J48" s="6"/>
      <c r="K48" s="6">
        <f ca="1">IFERROR(__xludf.DUMMYFUNCTION("""COMPUTED_VALUE"""),50)</f>
        <v>50</v>
      </c>
      <c r="L48" s="6"/>
      <c r="M48" s="6"/>
      <c r="N48" s="34"/>
    </row>
    <row r="49" spans="1:14" ht="73.5" customHeight="1" x14ac:dyDescent="0.25">
      <c r="A49" s="48" t="s">
        <v>9</v>
      </c>
      <c r="B49" s="49"/>
      <c r="C49" s="49"/>
      <c r="D49" s="49"/>
      <c r="E49" s="49"/>
      <c r="F49" s="49"/>
      <c r="G49" s="49"/>
      <c r="H49" s="49"/>
      <c r="I49" s="49"/>
      <c r="J49" s="49"/>
      <c r="K49" s="49"/>
      <c r="L49" s="49"/>
      <c r="M49" s="49"/>
      <c r="N49" s="34"/>
    </row>
    <row r="50" spans="1:14" ht="95.25" customHeight="1" x14ac:dyDescent="0.25">
      <c r="A50" s="6">
        <v>1</v>
      </c>
      <c r="B50" s="6" t="s">
        <v>74</v>
      </c>
      <c r="C50" s="8" t="s">
        <v>9</v>
      </c>
      <c r="D50" s="17" t="s">
        <v>29</v>
      </c>
      <c r="E50" s="6" t="s">
        <v>30</v>
      </c>
      <c r="F50" s="18">
        <v>45567</v>
      </c>
      <c r="G50" s="12">
        <v>0.79166666666666663</v>
      </c>
      <c r="H50" s="6" t="s">
        <v>34</v>
      </c>
      <c r="I50" s="8"/>
      <c r="J50" s="6"/>
      <c r="K50" s="6">
        <v>15</v>
      </c>
      <c r="L50" s="7"/>
      <c r="M50" s="6"/>
      <c r="N50" s="34"/>
    </row>
    <row r="51" spans="1:14" ht="86.25" customHeight="1" x14ac:dyDescent="0.25">
      <c r="A51" s="8">
        <v>2</v>
      </c>
      <c r="B51" s="6" t="s">
        <v>72</v>
      </c>
      <c r="C51" s="8" t="s">
        <v>9</v>
      </c>
      <c r="D51" s="17" t="s">
        <v>29</v>
      </c>
      <c r="E51" s="6" t="s">
        <v>30</v>
      </c>
      <c r="F51" s="18">
        <v>45569</v>
      </c>
      <c r="G51" s="12">
        <v>0.79166666666666663</v>
      </c>
      <c r="H51" s="6" t="s">
        <v>34</v>
      </c>
      <c r="I51" s="8"/>
      <c r="J51" s="6"/>
      <c r="K51" s="6">
        <v>15</v>
      </c>
      <c r="L51" s="7"/>
      <c r="M51" s="7"/>
      <c r="N51" s="34"/>
    </row>
    <row r="52" spans="1:14" ht="75" customHeight="1" x14ac:dyDescent="0.25">
      <c r="A52" s="6">
        <v>3</v>
      </c>
      <c r="B52" s="6" t="s">
        <v>73</v>
      </c>
      <c r="C52" s="8" t="s">
        <v>9</v>
      </c>
      <c r="D52" s="17" t="s">
        <v>29</v>
      </c>
      <c r="E52" s="6" t="s">
        <v>30</v>
      </c>
      <c r="F52" s="18">
        <v>45570</v>
      </c>
      <c r="G52" s="13">
        <v>0.54166666666666663</v>
      </c>
      <c r="H52" s="6" t="s">
        <v>34</v>
      </c>
      <c r="I52" s="8"/>
      <c r="J52" s="6"/>
      <c r="K52" s="6">
        <v>15</v>
      </c>
      <c r="L52" s="7"/>
      <c r="M52" s="7"/>
      <c r="N52" s="34"/>
    </row>
    <row r="53" spans="1:14" ht="73.5" customHeight="1" x14ac:dyDescent="0.25">
      <c r="A53" s="8">
        <v>4</v>
      </c>
      <c r="B53" s="6" t="s">
        <v>41</v>
      </c>
      <c r="C53" s="6" t="s">
        <v>9</v>
      </c>
      <c r="D53" s="6" t="s">
        <v>42</v>
      </c>
      <c r="E53" s="6" t="s">
        <v>14</v>
      </c>
      <c r="F53" s="16">
        <v>45573</v>
      </c>
      <c r="G53" s="12">
        <v>0.70833333333333337</v>
      </c>
      <c r="H53" s="9" t="s">
        <v>46</v>
      </c>
      <c r="I53" s="6"/>
      <c r="J53" s="6"/>
      <c r="K53" s="6">
        <v>15</v>
      </c>
      <c r="L53" s="7"/>
      <c r="M53" s="7"/>
      <c r="N53" s="34"/>
    </row>
    <row r="54" spans="1:14" ht="87" customHeight="1" x14ac:dyDescent="0.25">
      <c r="A54" s="6">
        <v>5</v>
      </c>
      <c r="B54" s="6" t="s">
        <v>192</v>
      </c>
      <c r="C54" s="6" t="s">
        <v>9</v>
      </c>
      <c r="D54" s="6" t="s">
        <v>193</v>
      </c>
      <c r="E54" s="6" t="s">
        <v>194</v>
      </c>
      <c r="F54" s="11">
        <v>45577</v>
      </c>
      <c r="G54" s="20">
        <v>0.5</v>
      </c>
      <c r="H54" s="6" t="s">
        <v>195</v>
      </c>
      <c r="I54" s="6"/>
      <c r="J54" s="6"/>
      <c r="K54" s="6">
        <v>25</v>
      </c>
      <c r="L54" s="6"/>
      <c r="M54" s="7"/>
      <c r="N54" s="35"/>
    </row>
    <row r="55" spans="1:14" ht="87" customHeight="1" x14ac:dyDescent="0.25">
      <c r="A55" s="8">
        <v>6</v>
      </c>
      <c r="B55" s="6" t="s">
        <v>43</v>
      </c>
      <c r="C55" s="6" t="s">
        <v>9</v>
      </c>
      <c r="D55" s="6" t="s">
        <v>44</v>
      </c>
      <c r="E55" s="6" t="s">
        <v>45</v>
      </c>
      <c r="F55" s="16">
        <v>45579</v>
      </c>
      <c r="G55" s="12">
        <v>0.72916666666666663</v>
      </c>
      <c r="H55" s="9" t="s">
        <v>46</v>
      </c>
      <c r="I55" s="6"/>
      <c r="J55" s="6"/>
      <c r="K55" s="6">
        <v>15</v>
      </c>
      <c r="L55" s="7"/>
      <c r="M55" s="7"/>
      <c r="N55" s="35"/>
    </row>
    <row r="56" spans="1:14" ht="75" customHeight="1" x14ac:dyDescent="0.25">
      <c r="A56" s="6">
        <v>7</v>
      </c>
      <c r="B56" s="6" t="s">
        <v>118</v>
      </c>
      <c r="C56" s="6" t="s">
        <v>38</v>
      </c>
      <c r="D56" s="6" t="s">
        <v>39</v>
      </c>
      <c r="E56" s="6" t="s">
        <v>119</v>
      </c>
      <c r="F56" s="16" t="s">
        <v>120</v>
      </c>
      <c r="G56" s="12">
        <v>0.75</v>
      </c>
      <c r="H56" s="6" t="s">
        <v>196</v>
      </c>
      <c r="I56" s="6"/>
      <c r="J56" s="6"/>
      <c r="K56" s="6" t="s">
        <v>122</v>
      </c>
      <c r="L56" s="7"/>
      <c r="M56" s="7"/>
      <c r="N56" s="35"/>
    </row>
    <row r="57" spans="1:14" ht="116.25" customHeight="1" x14ac:dyDescent="0.25">
      <c r="A57" s="8">
        <v>8</v>
      </c>
      <c r="B57" s="6" t="s">
        <v>123</v>
      </c>
      <c r="C57" s="6" t="s">
        <v>38</v>
      </c>
      <c r="D57" s="6" t="s">
        <v>112</v>
      </c>
      <c r="E57" s="6" t="s">
        <v>124</v>
      </c>
      <c r="F57" s="16" t="s">
        <v>125</v>
      </c>
      <c r="G57" s="12">
        <v>0.70833333333333337</v>
      </c>
      <c r="H57" s="6" t="s">
        <v>196</v>
      </c>
      <c r="I57" s="6"/>
      <c r="J57" s="6"/>
      <c r="K57" s="6" t="s">
        <v>122</v>
      </c>
      <c r="L57" s="7"/>
      <c r="M57" s="7"/>
      <c r="N57" s="35"/>
    </row>
    <row r="58" spans="1:14" ht="72" customHeight="1" x14ac:dyDescent="0.25">
      <c r="A58" s="6">
        <v>9</v>
      </c>
      <c r="B58" s="6" t="s">
        <v>47</v>
      </c>
      <c r="C58" s="6" t="s">
        <v>9</v>
      </c>
      <c r="D58" s="6" t="s">
        <v>48</v>
      </c>
      <c r="E58" s="6" t="s">
        <v>45</v>
      </c>
      <c r="F58" s="16">
        <v>45594</v>
      </c>
      <c r="G58" s="12">
        <v>0.70833333333333337</v>
      </c>
      <c r="H58" s="9" t="s">
        <v>46</v>
      </c>
      <c r="I58" s="6"/>
      <c r="J58" s="6"/>
      <c r="K58" s="6">
        <v>15</v>
      </c>
      <c r="L58" s="7"/>
      <c r="M58" s="7"/>
      <c r="N58" s="35"/>
    </row>
    <row r="59" spans="1:14" ht="84" customHeight="1" x14ac:dyDescent="0.25">
      <c r="A59" s="8">
        <v>10</v>
      </c>
      <c r="B59" s="6" t="s">
        <v>49</v>
      </c>
      <c r="C59" s="6" t="s">
        <v>50</v>
      </c>
      <c r="D59" s="6" t="s">
        <v>51</v>
      </c>
      <c r="E59" s="6" t="s">
        <v>215</v>
      </c>
      <c r="F59" s="16">
        <v>45597</v>
      </c>
      <c r="G59" s="12">
        <v>0.72916666666666663</v>
      </c>
      <c r="H59" s="9" t="s">
        <v>46</v>
      </c>
      <c r="I59" s="6"/>
      <c r="J59" s="6"/>
      <c r="K59" s="6">
        <v>15</v>
      </c>
      <c r="L59" s="7"/>
      <c r="M59" s="7"/>
      <c r="N59" s="36"/>
    </row>
    <row r="60" spans="1:14" ht="75" customHeight="1" x14ac:dyDescent="0.25">
      <c r="A60" s="6">
        <v>11</v>
      </c>
      <c r="B60" s="6" t="s">
        <v>126</v>
      </c>
      <c r="C60" s="6" t="s">
        <v>38</v>
      </c>
      <c r="D60" s="6" t="s">
        <v>105</v>
      </c>
      <c r="E60" s="6" t="s">
        <v>127</v>
      </c>
      <c r="F60" s="16" t="s">
        <v>128</v>
      </c>
      <c r="G60" s="12">
        <v>0.70833333333333337</v>
      </c>
      <c r="H60" s="6" t="s">
        <v>196</v>
      </c>
      <c r="I60" s="6"/>
      <c r="J60" s="6"/>
      <c r="K60" s="6" t="s">
        <v>129</v>
      </c>
      <c r="L60" s="7"/>
      <c r="M60" s="7"/>
      <c r="N60" s="36"/>
    </row>
    <row r="61" spans="1:14" ht="129" customHeight="1" x14ac:dyDescent="0.25">
      <c r="A61" s="8">
        <v>12</v>
      </c>
      <c r="B61" s="6" t="s">
        <v>79</v>
      </c>
      <c r="C61" s="8" t="s">
        <v>9</v>
      </c>
      <c r="D61" s="17" t="s">
        <v>29</v>
      </c>
      <c r="E61" s="6" t="s">
        <v>30</v>
      </c>
      <c r="F61" s="18">
        <v>45604</v>
      </c>
      <c r="G61" s="12">
        <v>0.79166666666666663</v>
      </c>
      <c r="H61" s="6" t="s">
        <v>34</v>
      </c>
      <c r="I61" s="8"/>
      <c r="J61" s="6"/>
      <c r="K61" s="6">
        <v>15</v>
      </c>
      <c r="L61" s="7"/>
      <c r="M61" s="6"/>
      <c r="N61" s="34"/>
    </row>
    <row r="62" spans="1:14" ht="121.5" customHeight="1" x14ac:dyDescent="0.25">
      <c r="A62" s="6">
        <v>13</v>
      </c>
      <c r="B62" s="6" t="s">
        <v>130</v>
      </c>
      <c r="C62" s="6" t="s">
        <v>38</v>
      </c>
      <c r="D62" s="6" t="s">
        <v>39</v>
      </c>
      <c r="E62" s="6" t="s">
        <v>216</v>
      </c>
      <c r="F62" s="16" t="s">
        <v>131</v>
      </c>
      <c r="G62" s="12">
        <v>0.70833333333333337</v>
      </c>
      <c r="H62" s="6" t="s">
        <v>196</v>
      </c>
      <c r="I62" s="6"/>
      <c r="J62" s="6"/>
      <c r="K62" s="6">
        <v>10</v>
      </c>
      <c r="L62" s="7"/>
      <c r="M62" s="7"/>
      <c r="N62" s="34"/>
    </row>
    <row r="63" spans="1:14" ht="56.25" customHeight="1" x14ac:dyDescent="0.25">
      <c r="A63" s="8">
        <v>14</v>
      </c>
      <c r="B63" s="6" t="s">
        <v>75</v>
      </c>
      <c r="C63" s="8" t="s">
        <v>9</v>
      </c>
      <c r="D63" s="17" t="s">
        <v>29</v>
      </c>
      <c r="E63" s="6" t="s">
        <v>30</v>
      </c>
      <c r="F63" s="18">
        <v>45611</v>
      </c>
      <c r="G63" s="12">
        <v>0.79166666666666663</v>
      </c>
      <c r="H63" s="6" t="s">
        <v>34</v>
      </c>
      <c r="I63" s="8"/>
      <c r="J63" s="6"/>
      <c r="K63" s="6">
        <v>15</v>
      </c>
      <c r="L63" s="7"/>
      <c r="M63" s="7"/>
      <c r="N63" s="34"/>
    </row>
    <row r="64" spans="1:14" ht="127.5" customHeight="1" x14ac:dyDescent="0.25">
      <c r="A64" s="6">
        <v>15</v>
      </c>
      <c r="B64" s="6" t="s">
        <v>133</v>
      </c>
      <c r="C64" s="6" t="s">
        <v>38</v>
      </c>
      <c r="D64" s="6" t="s">
        <v>39</v>
      </c>
      <c r="E64" s="6" t="s">
        <v>134</v>
      </c>
      <c r="F64" s="16" t="s">
        <v>135</v>
      </c>
      <c r="G64" s="12">
        <v>0.70833333333333337</v>
      </c>
      <c r="H64" s="6" t="s">
        <v>196</v>
      </c>
      <c r="I64" s="6"/>
      <c r="J64" s="6"/>
      <c r="K64" s="6" t="s">
        <v>132</v>
      </c>
      <c r="L64" s="7"/>
      <c r="M64" s="6"/>
      <c r="N64" s="34"/>
    </row>
    <row r="65" spans="1:14" ht="114" customHeight="1" x14ac:dyDescent="0.25">
      <c r="A65" s="8">
        <v>16</v>
      </c>
      <c r="B65" s="6" t="s">
        <v>52</v>
      </c>
      <c r="C65" s="6" t="s">
        <v>53</v>
      </c>
      <c r="D65" s="6" t="s">
        <v>54</v>
      </c>
      <c r="E65" s="6" t="s">
        <v>55</v>
      </c>
      <c r="F65" s="16">
        <v>45617</v>
      </c>
      <c r="G65" s="12">
        <v>0.70833333333333337</v>
      </c>
      <c r="H65" s="9" t="s">
        <v>46</v>
      </c>
      <c r="I65" s="6"/>
      <c r="J65" s="6"/>
      <c r="K65" s="6">
        <v>15</v>
      </c>
      <c r="L65" s="7"/>
      <c r="M65" s="7"/>
      <c r="N65" s="34"/>
    </row>
    <row r="66" spans="1:14" ht="75" customHeight="1" x14ac:dyDescent="0.25">
      <c r="A66" s="6">
        <v>17</v>
      </c>
      <c r="B66" s="6" t="s">
        <v>80</v>
      </c>
      <c r="C66" s="8" t="s">
        <v>9</v>
      </c>
      <c r="D66" s="17" t="s">
        <v>29</v>
      </c>
      <c r="E66" s="6" t="s">
        <v>30</v>
      </c>
      <c r="F66" s="18">
        <v>45627</v>
      </c>
      <c r="G66" s="12">
        <v>0.54166666666666663</v>
      </c>
      <c r="H66" s="6" t="s">
        <v>34</v>
      </c>
      <c r="I66" s="8"/>
      <c r="J66" s="6"/>
      <c r="K66" s="6">
        <v>15</v>
      </c>
      <c r="L66" s="7"/>
      <c r="M66" s="7"/>
      <c r="N66" s="34"/>
    </row>
    <row r="67" spans="1:14" ht="70.5" customHeight="1" x14ac:dyDescent="0.25">
      <c r="A67" s="8">
        <v>18</v>
      </c>
      <c r="B67" s="6" t="s">
        <v>56</v>
      </c>
      <c r="C67" s="6" t="s">
        <v>63</v>
      </c>
      <c r="D67" s="6" t="s">
        <v>57</v>
      </c>
      <c r="E67" s="6" t="s">
        <v>58</v>
      </c>
      <c r="F67" s="16">
        <v>45630</v>
      </c>
      <c r="G67" s="12">
        <v>0.6875</v>
      </c>
      <c r="H67" s="9" t="s">
        <v>46</v>
      </c>
      <c r="I67" s="6"/>
      <c r="J67" s="6"/>
      <c r="K67" s="6">
        <v>15</v>
      </c>
      <c r="L67" s="7"/>
      <c r="M67" s="6"/>
      <c r="N67" s="34"/>
    </row>
    <row r="68" spans="1:14" ht="95.25" customHeight="1" x14ac:dyDescent="0.25">
      <c r="A68" s="6">
        <v>19</v>
      </c>
      <c r="B68" s="6" t="s">
        <v>200</v>
      </c>
      <c r="C68" s="6" t="s">
        <v>38</v>
      </c>
      <c r="D68" s="6" t="s">
        <v>37</v>
      </c>
      <c r="E68" s="6" t="s">
        <v>199</v>
      </c>
      <c r="F68" s="16" t="s">
        <v>141</v>
      </c>
      <c r="G68" s="12">
        <v>0.66666666666666663</v>
      </c>
      <c r="H68" s="6" t="s">
        <v>196</v>
      </c>
      <c r="I68" s="6"/>
      <c r="J68" s="6"/>
      <c r="K68" s="6">
        <v>10</v>
      </c>
      <c r="L68" s="7"/>
      <c r="M68" s="7"/>
      <c r="N68" s="34"/>
    </row>
    <row r="69" spans="1:14" ht="102.75" customHeight="1" x14ac:dyDescent="0.25">
      <c r="A69" s="8">
        <v>20</v>
      </c>
      <c r="B69" s="6" t="s">
        <v>78</v>
      </c>
      <c r="C69" s="8" t="s">
        <v>9</v>
      </c>
      <c r="D69" s="17" t="s">
        <v>29</v>
      </c>
      <c r="E69" s="6" t="s">
        <v>217</v>
      </c>
      <c r="F69" s="18">
        <v>45632</v>
      </c>
      <c r="G69" s="12">
        <v>0.79166666666666663</v>
      </c>
      <c r="H69" s="6" t="s">
        <v>34</v>
      </c>
      <c r="I69" s="8"/>
      <c r="J69" s="6"/>
      <c r="K69" s="6">
        <v>15</v>
      </c>
      <c r="L69" s="7"/>
      <c r="M69" s="7"/>
      <c r="N69" s="34"/>
    </row>
    <row r="70" spans="1:14" ht="186" customHeight="1" x14ac:dyDescent="0.25">
      <c r="A70" s="6">
        <v>21</v>
      </c>
      <c r="B70" s="6" t="s">
        <v>81</v>
      </c>
      <c r="C70" s="8" t="s">
        <v>9</v>
      </c>
      <c r="D70" s="17" t="s">
        <v>29</v>
      </c>
      <c r="E70" s="6" t="s">
        <v>30</v>
      </c>
      <c r="F70" s="18">
        <v>45633</v>
      </c>
      <c r="G70" s="12">
        <v>0.54166666666666663</v>
      </c>
      <c r="H70" s="6" t="s">
        <v>34</v>
      </c>
      <c r="I70" s="8"/>
      <c r="J70" s="6"/>
      <c r="K70" s="6">
        <v>15</v>
      </c>
      <c r="L70" s="7"/>
      <c r="M70" s="7"/>
      <c r="N70" s="34"/>
    </row>
    <row r="71" spans="1:14" ht="177.75" customHeight="1" x14ac:dyDescent="0.25">
      <c r="A71" s="8">
        <v>22</v>
      </c>
      <c r="B71" s="6" t="s">
        <v>142</v>
      </c>
      <c r="C71" s="6" t="s">
        <v>38</v>
      </c>
      <c r="D71" s="6" t="s">
        <v>37</v>
      </c>
      <c r="E71" s="6" t="s">
        <v>143</v>
      </c>
      <c r="F71" s="16" t="s">
        <v>144</v>
      </c>
      <c r="G71" s="16" t="s">
        <v>145</v>
      </c>
      <c r="H71" s="6" t="s">
        <v>196</v>
      </c>
      <c r="I71" s="6"/>
      <c r="J71" s="6"/>
      <c r="K71" s="6">
        <v>15</v>
      </c>
      <c r="L71" s="7"/>
      <c r="M71" s="7"/>
      <c r="N71" s="34"/>
    </row>
    <row r="72" spans="1:14" ht="97.5" customHeight="1" x14ac:dyDescent="0.25">
      <c r="A72" s="6">
        <v>23</v>
      </c>
      <c r="B72" s="21" t="str">
        <f ca="1">IFERROR(__xludf.DUMMYFUNCTION("""COMPUTED_VALUE"""),"Спортивный Новый год ")</f>
        <v xml:space="preserve">Спортивный Новый год </v>
      </c>
      <c r="C72" s="6" t="s">
        <v>38</v>
      </c>
      <c r="D72" s="6" t="str">
        <f ca="1">IFERROR(__xludf.DUMMYFUNCTION("""COMPUTED_VALUE"""),"Интерактивное занятие/мастер-класс/урок")</f>
        <v>Интерактивное занятие/мастер-класс/урок</v>
      </c>
      <c r="E72" s="21" t="str">
        <f ca="1">IFERROR(__xludf.DUMMYFUNCTION("""COMPUTED_VALUE"""),"Мероприятие Центра детского спорта на Якиманке ")</f>
        <v xml:space="preserve">Мероприятие Центра детского спорта на Якиманке </v>
      </c>
      <c r="F72" s="22">
        <f ca="1">IFERROR(__xludf.DUMMYFUNCTION("""COMPUTED_VALUE"""),45647)</f>
        <v>45647</v>
      </c>
      <c r="G72" s="12">
        <v>0.5</v>
      </c>
      <c r="H72" s="6" t="s">
        <v>195</v>
      </c>
      <c r="I72" s="21"/>
      <c r="J72" s="6"/>
      <c r="K72" s="21">
        <f ca="1">IFERROR(__xludf.DUMMYFUNCTION("""COMPUTED_VALUE"""),100)</f>
        <v>100</v>
      </c>
      <c r="L72" s="6"/>
      <c r="M72" s="6"/>
      <c r="N72" s="34"/>
    </row>
    <row r="73" spans="1:14" ht="81" customHeight="1" x14ac:dyDescent="0.25">
      <c r="A73" s="8">
        <v>24</v>
      </c>
      <c r="B73" s="6" t="s">
        <v>82</v>
      </c>
      <c r="C73" s="8" t="s">
        <v>9</v>
      </c>
      <c r="D73" s="17" t="s">
        <v>29</v>
      </c>
      <c r="E73" s="6" t="s">
        <v>30</v>
      </c>
      <c r="F73" s="18">
        <v>45648</v>
      </c>
      <c r="G73" s="12">
        <v>0.54166666666666663</v>
      </c>
      <c r="H73" s="6" t="s">
        <v>34</v>
      </c>
      <c r="I73" s="8"/>
      <c r="J73" s="6"/>
      <c r="K73" s="6">
        <v>15</v>
      </c>
      <c r="L73" s="7"/>
      <c r="M73" s="6"/>
      <c r="N73" s="34"/>
    </row>
    <row r="74" spans="1:14" ht="114" customHeight="1" x14ac:dyDescent="0.25">
      <c r="A74" s="6">
        <v>25</v>
      </c>
      <c r="B74" s="6" t="s">
        <v>149</v>
      </c>
      <c r="C74" s="6" t="s">
        <v>38</v>
      </c>
      <c r="D74" s="6" t="s">
        <v>39</v>
      </c>
      <c r="E74" s="6" t="s">
        <v>150</v>
      </c>
      <c r="F74" s="16" t="s">
        <v>151</v>
      </c>
      <c r="G74" s="12">
        <v>0.70833333333333337</v>
      </c>
      <c r="H74" s="6" t="s">
        <v>196</v>
      </c>
      <c r="I74" s="6"/>
      <c r="J74" s="6"/>
      <c r="K74" s="6" t="s">
        <v>122</v>
      </c>
      <c r="L74" s="7"/>
      <c r="M74" s="6"/>
      <c r="N74" s="34"/>
    </row>
    <row r="75" spans="1:14" ht="84.75" customHeight="1" x14ac:dyDescent="0.25">
      <c r="A75" s="8">
        <v>26</v>
      </c>
      <c r="B75" s="6" t="s">
        <v>59</v>
      </c>
      <c r="C75" s="6" t="s">
        <v>9</v>
      </c>
      <c r="D75" s="6" t="s">
        <v>60</v>
      </c>
      <c r="E75" s="6" t="s">
        <v>14</v>
      </c>
      <c r="F75" s="16">
        <v>45650</v>
      </c>
      <c r="G75" s="12">
        <v>0.70833333333333337</v>
      </c>
      <c r="H75" s="9" t="s">
        <v>46</v>
      </c>
      <c r="I75" s="6"/>
      <c r="J75" s="6"/>
      <c r="K75" s="6">
        <v>15</v>
      </c>
      <c r="L75" s="7"/>
      <c r="M75" s="7"/>
      <c r="N75" s="34"/>
    </row>
    <row r="76" spans="1:14" ht="90" customHeight="1" x14ac:dyDescent="0.25">
      <c r="A76" s="6">
        <v>27</v>
      </c>
      <c r="B76" s="6" t="s">
        <v>61</v>
      </c>
      <c r="C76" s="6" t="s">
        <v>9</v>
      </c>
      <c r="D76" s="6" t="s">
        <v>44</v>
      </c>
      <c r="E76" s="6" t="s">
        <v>62</v>
      </c>
      <c r="F76" s="16">
        <v>45651</v>
      </c>
      <c r="G76" s="12">
        <v>0.70833333333333337</v>
      </c>
      <c r="H76" s="9" t="s">
        <v>46</v>
      </c>
      <c r="I76" s="6"/>
      <c r="J76" s="6"/>
      <c r="K76" s="6">
        <v>15</v>
      </c>
      <c r="L76" s="7"/>
      <c r="M76" s="7"/>
      <c r="N76" s="34"/>
    </row>
    <row r="77" spans="1:14" ht="88.5" customHeight="1" x14ac:dyDescent="0.3">
      <c r="A77" s="8"/>
      <c r="N77" s="34"/>
    </row>
    <row r="78" spans="1:14" ht="99" customHeight="1" x14ac:dyDescent="0.3">
      <c r="A78" s="31"/>
      <c r="N78" s="34"/>
    </row>
    <row r="79" spans="1:14" ht="78.75" customHeight="1" x14ac:dyDescent="0.3">
      <c r="A79" s="30"/>
    </row>
    <row r="80" spans="1:14" ht="93" customHeight="1" x14ac:dyDescent="0.3"/>
    <row r="81" spans="1:1" ht="86.25" customHeight="1" x14ac:dyDescent="0.3"/>
    <row r="83" spans="1:1" ht="72.75" customHeight="1" x14ac:dyDescent="0.3"/>
    <row r="85" spans="1:1" ht="58.5" customHeight="1" x14ac:dyDescent="0.3"/>
    <row r="87" spans="1:1" ht="124.5" customHeight="1" x14ac:dyDescent="0.3"/>
    <row r="89" spans="1:1" ht="81.75" customHeight="1" x14ac:dyDescent="0.3"/>
    <row r="91" spans="1:1" x14ac:dyDescent="0.3">
      <c r="A91" s="10"/>
    </row>
    <row r="92" spans="1:1" x14ac:dyDescent="0.3">
      <c r="A92" s="10"/>
    </row>
    <row r="93" spans="1:1" x14ac:dyDescent="0.3">
      <c r="A93" s="10"/>
    </row>
    <row r="94" spans="1:1" x14ac:dyDescent="0.3">
      <c r="A94" s="10"/>
    </row>
    <row r="95" spans="1:1" x14ac:dyDescent="0.3">
      <c r="A95" s="10"/>
    </row>
    <row r="96" spans="1:1" x14ac:dyDescent="0.3">
      <c r="A96" s="10"/>
    </row>
  </sheetData>
  <autoFilter ref="A7:M90" xr:uid="{00000000-0009-0000-0000-000000000000}"/>
  <mergeCells count="3">
    <mergeCell ref="A8:M8"/>
    <mergeCell ref="A1:M5"/>
    <mergeCell ref="A49:M49"/>
  </mergeCells>
  <dataValidations count="4">
    <dataValidation type="list" allowBlank="1" sqref="H46 H72 H54 H48 H13" xr:uid="{A19CC46E-7DAC-41F9-9D86-A8F734641B5F}">
      <formula1>"2-й Красносельский переулок д. 2,Аптекарский переулок д. 8/2 стр. 1,Банный переулок д. 4 стр. 2 пом. I,Большой казенный переулок д. 8 стр. 2,Большой Факельный переулок д. 3 стр. 2,Волгоградский проспект д. 7,Волгоградский проспект д. 16 пом. I,Дурасовский"&amp;" переулок д. 9,Космодамианская набережная д. 4/22 к. B пом. I,Красногвардейский бульвар д. 1,Лялин переулок д. 11-13/1 стр. 1,Мукомольный проезд д. 9 к. 2 пом. I,Николоямский переулок д. 3а к. 4 пом. I,Нововаганьковский переулок д. 22,Новодевичий проезд д"&amp;". 10,Новоспасский переулок д. 5,Проспект Мира д. 68,Ружейный переулок д. 4 стр. 1,Сибирский проезд д.2 стр.5,Староконюшенный переулок д. 37,Страстной бульвар д. 6 стр. 2,Страстной бульвар д. 8,Стрельбищенский переулок д. 5 к. 3,Фрунзенская набережная д. 5"&amp;"0,Чистопрудный бульвар д.23 к.1,Шмитовский проезд д. 46 к. 2 пом. I,ул. 1905 года д. 3 стр. 1,ул. 4-ая Тверская-Ямская д. 26/8 пом. V,ул. Абельмановская д. 11,ул. Бахрушина д. 4,ул. Большая Грузинская д. 39 стр. 1,ул. Большая Дмитровка д. 23/8,ул. Большая"&amp;" Переяславская д. 15,ул. Большая Почтовая д. 18/20 к. 18 стр. 13,ул. Большая Почтовая д. 18/20 к. 18А стр. 18,ул. Большая Спасская д. 31,ул. Большая Татарская д. 32,ул. Госпитальный вал д.5 стр. 2,ул. Дубининская д. 20 пом. I,ул. Земляной Вал д. 24/32 стр"&amp;". 1,ул. Земляной Вал д. 27 стр. 3,ул. Лесная д. 63 стр. 1,ул. Макаренко д. 1/19,ул. Малая Калитниковская д. 22 стр. 1,ул. Мантулинская д. 20/2 к. 12 стр. 3,ул. Нижегородская д. 11,ул. Новорогожская д. 3 пом. I,ул. Новорогожская д. 5,ул. Новослободская д. "&amp;"73 стр. 1,ул. Новый Арбат д. 30/9,ул. Русаковская д. 8,ул. Садовническая д. 21,ул. Сущевский Вал д. 10А стр. 1,ул. Сущевский Вал д. 10А стр. 2,ул. Сущевский Вал д. 10А стр. 3,ул. Сущевский Вал д. 66 пом. I,Яковоапостольский переулок д. 15"</formula1>
    </dataValidation>
    <dataValidation type="list" allowBlank="1" showInputMessage="1" showErrorMessage="1" prompt="Нажмите здесь и введите значение из списка." sqref="D13 D46 D54 D48 D72" xr:uid="{75990342-0820-4AB8-95A8-3217A9084BF5}">
      <formula1>"Акция,Викторина,Встреча/творческий вечер,Выставка,День открытых дверей,Дискуссия/обсуждение/заседание,Закрытие выставки (финисаж),Игра/игровая программа,Инсталляция,Интерактивное занятие/мастер-класс/урок,Квест,Комплексное мероприятие/тематическая програм"&amp;"ма,Конкурс/соревнование,Консультация/методическое занятие/семинар/тренинг,Конференция/круглый стол,Концерт/музыкальное представление,Лекция,Литературные чтения/декламация стихов/литературно-музыкальная программа/художественная читка/поэтический вечер,Откр"&amp;"ытие выставки (вернисаж),Праздник/праздничная программа/утренник,Представление/спектакль/инсценировка/перфоманс/театрализованное представление,Презентация/демонстрация/показательное выступление,Прослушивание/смотр,Просмотр фильмов или мультфильмов/кинолек"&amp;"торий/кинопоказ,Саунд-инсталляция,Спортивное соревнование/турнир,Танцевальный вечер/бал,Уличная акция/праздник двора/игры на свежем воздухе,Уроки мужества/встреча с ветеранами,Фестиваль,Флешмоб,Фольклорный праздник/народные гуляния,Форум,Экскурсия,Ярмарка"</formula1>
    </dataValidation>
    <dataValidation type="list" allowBlank="1" showErrorMessage="1" sqref="L13 L46 L54 L48 L72" xr:uid="{509B1B72-C94B-444C-A30F-CC4C62E00AD3}">
      <formula1>"Дети дошкольного возраста,Дети дошкольного возраста + Школьники,Дети дошкольного возраста + Взрослые,Дети дошкольного возраста + Школьники + Взрослые,Школьники,Школьники + Студенческая молодёжь,Школьники + Взрослые,Студенческая молодёжь,Студенческая молод"&amp;"ёжь + Работающая молодёжь,Работающая молодёжь,Работающая молодёжь + Взрослые,Взрослые,Взрослые + Пенсионеры,Пенсионеры"</formula1>
    </dataValidation>
    <dataValidation type="list" allowBlank="1" showErrorMessage="1" sqref="I13 I46 I54 I48 I72" xr:uid="{4C3F7B7A-E0DD-4888-BE5A-BA1D673F473B}">
      <formula1>"0+,6+,12+,16+,18+"</formula1>
    </dataValidation>
  </dataValidations>
  <pageMargins left="0.70866141732283472" right="0.70866141732283472" top="0.74803149606299213" bottom="0.74803149606299213" header="0.31496062992125984" footer="0.31496062992125984"/>
  <pageSetup paperSize="9" scale="3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2024-09-26T07:08:14Z</dcterms:modified>
</cp:coreProperties>
</file>